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720" firstSheet="19" activeTab="19"/>
  </bookViews>
  <sheets>
    <sheet name="Biểu 69" sheetId="1" state="hidden" r:id="rId1"/>
    <sheet name="biểu 70" sheetId="2" state="hidden" r:id="rId2"/>
    <sheet name="biểu 71" sheetId="3" state="hidden" r:id="rId3"/>
    <sheet name="biểu 72" sheetId="7" state="hidden" r:id="rId4"/>
    <sheet name="biểu 73" sheetId="6" state="hidden" r:id="rId5"/>
    <sheet name="biểu 74" sheetId="12" state="hidden" r:id="rId6"/>
    <sheet name="biểu 75" sheetId="11" state="hidden" r:id="rId7"/>
    <sheet name="biểu 76" sheetId="10" state="hidden" r:id="rId8"/>
    <sheet name="biểu 77" sheetId="9" state="hidden" r:id="rId9"/>
    <sheet name="biêu 78" sheetId="8" state="hidden" r:id="rId10"/>
    <sheet name="biểu 79" sheetId="5" state="hidden" r:id="rId11"/>
    <sheet name="biêu 80" sheetId="18" state="hidden" r:id="rId12"/>
    <sheet name="Biểu 81" sheetId="17" state="hidden" r:id="rId13"/>
    <sheet name="Biểu 82" sheetId="16" state="hidden" r:id="rId14"/>
    <sheet name="Biểu 83" sheetId="15" state="hidden" r:id="rId15"/>
    <sheet name="Biểu 84" sheetId="14" state="hidden" r:id="rId16"/>
    <sheet name="Biểu 85" sheetId="13" state="hidden" r:id="rId17"/>
    <sheet name="Biểu 86" sheetId="4" state="hidden" r:id="rId18"/>
    <sheet name="Biểu 87" sheetId="23" state="hidden" r:id="rId19"/>
    <sheet name="Mẫu biểu số 54" sheetId="27" r:id="rId20"/>
    <sheet name="Mẫu biểu số 55" sheetId="25" r:id="rId21"/>
    <sheet name="Mẫu biểu số 56.1" sheetId="26" r:id="rId22"/>
    <sheet name="Sheet1" sheetId="28" state="hidden" r:id="rId23"/>
  </sheets>
  <definedNames>
    <definedName name="_xlnm.Print_Titles" localSheetId="21">'Mẫu biểu số 56.1'!$6:$9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5" l="1"/>
  <c r="F17" i="26"/>
  <c r="E17" i="26" s="1"/>
  <c r="D27" i="26"/>
  <c r="E36" i="27" l="1"/>
  <c r="E27" i="26" s="1"/>
  <c r="E25" i="26" s="1"/>
  <c r="F35" i="27"/>
  <c r="F27" i="27"/>
  <c r="G17" i="26"/>
  <c r="D11" i="26"/>
  <c r="E11" i="26"/>
  <c r="C11" i="26"/>
  <c r="F12" i="26"/>
  <c r="F11" i="26" s="1"/>
  <c r="E32" i="25"/>
  <c r="E22" i="25"/>
  <c r="F21" i="25"/>
  <c r="E20" i="25"/>
  <c r="F16" i="25"/>
  <c r="E16" i="25" s="1"/>
  <c r="E17" i="25"/>
  <c r="E14" i="25"/>
  <c r="E13" i="25"/>
  <c r="D47" i="25"/>
  <c r="D18" i="25"/>
  <c r="D10" i="25" s="1"/>
  <c r="D9" i="25" s="1"/>
  <c r="F23" i="27"/>
  <c r="E20" i="27"/>
  <c r="E21" i="27"/>
  <c r="E24" i="27"/>
  <c r="E18" i="27"/>
  <c r="E48" i="25" s="1"/>
  <c r="F48" i="25" s="1"/>
  <c r="G10" i="27"/>
  <c r="E10" i="27"/>
  <c r="E9" i="27" s="1"/>
  <c r="E35" i="27" l="1"/>
  <c r="F28" i="27"/>
  <c r="F27" i="26"/>
  <c r="E18" i="25"/>
  <c r="E10" i="25" s="1"/>
  <c r="D9" i="27"/>
  <c r="F15" i="26" l="1"/>
  <c r="E28" i="27"/>
  <c r="E15" i="26" s="1"/>
  <c r="E10" i="26" s="1"/>
  <c r="E9" i="26" s="1"/>
  <c r="F10" i="26"/>
  <c r="D15" i="26"/>
  <c r="D10" i="26" s="1"/>
  <c r="F25" i="26"/>
  <c r="D25" i="26"/>
  <c r="C10" i="26"/>
  <c r="G11" i="26"/>
  <c r="G12" i="26"/>
  <c r="G18" i="26"/>
  <c r="C25" i="26"/>
  <c r="G25" i="26" l="1"/>
  <c r="C9" i="26"/>
  <c r="G27" i="26"/>
  <c r="D9" i="26"/>
  <c r="F9" i="26"/>
  <c r="G9" i="26" s="1"/>
  <c r="G15" i="26"/>
  <c r="G10" i="26"/>
  <c r="F47" i="25" l="1"/>
  <c r="E47" i="25"/>
  <c r="F18" i="25" l="1"/>
  <c r="F10" i="25" s="1"/>
  <c r="F9" i="25" s="1"/>
  <c r="C18" i="25"/>
  <c r="C10" i="25" s="1"/>
  <c r="C9" i="25" s="1"/>
  <c r="G13" i="25"/>
  <c r="G16" i="25"/>
  <c r="G17" i="25"/>
  <c r="G21" i="25"/>
  <c r="G22" i="25"/>
  <c r="G32" i="25"/>
  <c r="G48" i="25"/>
  <c r="E9" i="25"/>
  <c r="C47" i="25"/>
  <c r="G47" i="25" s="1"/>
  <c r="C43" i="25"/>
  <c r="G18" i="25" l="1"/>
  <c r="G9" i="25"/>
  <c r="G10" i="25"/>
  <c r="D26" i="27"/>
  <c r="D25" i="27" s="1"/>
  <c r="F26" i="27"/>
  <c r="F25" i="27" s="1"/>
  <c r="C26" i="27"/>
  <c r="C25" i="27"/>
  <c r="E25" i="27" l="1"/>
  <c r="E26" i="27"/>
  <c r="G25" i="27" l="1"/>
  <c r="G36" i="27"/>
  <c r="D19" i="27"/>
  <c r="F19" i="27"/>
  <c r="C19" i="27"/>
  <c r="D15" i="27"/>
  <c r="D14" i="27" s="1"/>
  <c r="F15" i="27"/>
  <c r="C15" i="27"/>
  <c r="C14" i="27" s="1"/>
  <c r="E19" i="27" l="1"/>
  <c r="E15" i="27"/>
  <c r="E14" i="27" s="1"/>
  <c r="F14" i="27"/>
  <c r="F9" i="27"/>
  <c r="G9" i="27" s="1"/>
  <c r="G14" i="27"/>
  <c r="G15" i="27"/>
  <c r="G18" i="27"/>
  <c r="G19" i="27"/>
  <c r="G20" i="27"/>
  <c r="G21" i="27"/>
  <c r="G26" i="27"/>
  <c r="G27" i="27"/>
  <c r="G28" i="27"/>
  <c r="G33" i="27"/>
  <c r="G35" i="27"/>
  <c r="C9" i="27"/>
  <c r="A4" i="26" l="1"/>
  <c r="E19" i="28" l="1"/>
  <c r="D17" i="28"/>
  <c r="E20" i="28" l="1"/>
  <c r="A4" i="25"/>
  <c r="I14" i="27"/>
  <c r="I10" i="27"/>
</calcChain>
</file>

<file path=xl/sharedStrings.xml><?xml version="1.0" encoding="utf-8"?>
<sst xmlns="http://schemas.openxmlformats.org/spreadsheetml/2006/main" count="964" uniqueCount="339">
  <si>
    <t>STT</t>
  </si>
  <si>
    <t>Nội dung</t>
  </si>
  <si>
    <t>So sánh (1) (%)</t>
  </si>
  <si>
    <t>A</t>
  </si>
  <si>
    <t>B</t>
  </si>
  <si>
    <t>UBND QUẬN, HUYỆN, THỊ XÃ, THÀNH PHỐ...</t>
  </si>
  <si>
    <t>Biểu số 69/CK-NSNN</t>
  </si>
  <si>
    <t>CÂN ĐỐI NGÂN SÁCH HUYỆN NĂM...</t>
  </si>
  <si>
    <t>(Dự toán trình Hội đồng nhân dân)</t>
  </si>
  <si>
    <t>Đơn vị: Triệu đồng</t>
  </si>
  <si>
    <t>NỘI DUNG</t>
  </si>
  <si>
    <t>Dự toán năm …</t>
  </si>
  <si>
    <r>
      <t xml:space="preserve"> </t>
    </r>
    <r>
      <rPr>
        <sz val="10"/>
        <rFont val="Arial"/>
        <family val="2"/>
        <charset val="163"/>
      </rPr>
      <t>(năm hiện hành)</t>
    </r>
  </si>
  <si>
    <t xml:space="preserve"> (năm hiện hành)</t>
  </si>
  <si>
    <t>Dự toán năm…</t>
  </si>
  <si>
    <t>TỔNG NGUỒN THU NGÂN SÁCH HUYỆN</t>
  </si>
  <si>
    <t>I</t>
  </si>
  <si>
    <t>Thu ngân sách huyện được hưởng theo phân cấp</t>
  </si>
  <si>
    <t>-</t>
  </si>
  <si>
    <t>Thu ngân sách huyện hưởng 100%</t>
  </si>
  <si>
    <t xml:space="preserve">Thu ngân sách huyện hưởng từ các khoản thu phân chia </t>
  </si>
  <si>
    <t>II</t>
  </si>
  <si>
    <t>Thu bổ sung từ ngân sách cấp trên</t>
  </si>
  <si>
    <t>Thu bổ sung cân đối</t>
  </si>
  <si>
    <t>Thu bổ sung có mục tiêu</t>
  </si>
  <si>
    <t>III</t>
  </si>
  <si>
    <t>Thu kết dư</t>
  </si>
  <si>
    <t>IV</t>
  </si>
  <si>
    <t>Thu chuyển nguồn từ năm trước chuyển sang</t>
  </si>
  <si>
    <t>TỔNG CHI NGÂN SÁCH HUYỆN</t>
  </si>
  <si>
    <t> I</t>
  </si>
  <si>
    <t>Tổng chi cân đối ngân sách huyện</t>
  </si>
  <si>
    <t>Chi đầu tư phát triển</t>
  </si>
  <si>
    <t>Chi thường xuyên</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</si>
  <si>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</si>
  <si>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</si>
  <si>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</si>
  <si>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</si>
  <si>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</si>
  <si>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</si>
  <si>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Ghi chú:(1) Đối với các chỉ tiêu thu, so sánh dự toán năm sau với ước thực hiện năm hiện hành. Đối với các chỉ tiêu chi, so sánh dự toán năm sau với dự toán năm hiện hành;</t>
  </si>
  <si>
    <t>Biểu số 70/CK-NSNN</t>
  </si>
  <si>
    <t>CÂN ĐỐI NGUỒN THU, CHI DỰ TOÁN NGÂN SÁCH CẤP HUYỆN VÀ NGÂN SÁCH XÃ NĂM…</t>
  </si>
  <si>
    <t>Ước thực hiện năm …</t>
  </si>
  <si>
    <t>NGÂN SÁCH CẤP HUYỆN</t>
  </si>
  <si>
    <t>Nguồn thu ngân sách</t>
  </si>
  <si>
    <t>Thu ngân sách được hưởng theo phân cấp</t>
  </si>
  <si>
    <t>Chi ngân sách</t>
  </si>
  <si>
    <t>Chi thuộc nhiệm vụ của ngân sách cấp huyện</t>
  </si>
  <si>
    <t>Chi bổ sung cho ngân sách xã</t>
  </si>
  <si>
    <t> -</t>
  </si>
  <si>
    <t>Chi bổ sung cân đối</t>
  </si>
  <si>
    <t>Chi bổ sung có mục tiêu</t>
  </si>
  <si>
    <t>NGÂN SÁCH XÃ</t>
  </si>
  <si>
    <t>Thu bổ sung từ ngân sách cấp huyện</t>
  </si>
  <si>
    <t>- </t>
  </si>
  <si>
    <t>Ghi chú: (1) Đối với các chỉ tiêu thu, so sánh dự toán năm sau với ước thực hiện năm hiện hành. Đối với các chỉ tiêu chi, so sánh dự toán năm sau với dự toán năm hiện hành;</t>
  </si>
  <si>
    <t>Biểu số 71/CK-NSNN</t>
  </si>
  <si>
    <t>DỰ TOÁN THU NGÂN SÁCH NHÀ NƯỚC NĂM...</t>
  </si>
  <si>
    <r>
      <t xml:space="preserve">Ước thực hiện năm… </t>
    </r>
    <r>
      <rPr>
        <sz val="10"/>
        <rFont val="Arial"/>
        <family val="2"/>
        <charset val="163"/>
      </rPr>
      <t>(năm hiện hành)</t>
    </r>
  </si>
  <si>
    <t>So sánh (%)</t>
  </si>
  <si>
    <t>TỔNG THU NSNN</t>
  </si>
  <si>
    <t>THU NSĐP</t>
  </si>
  <si>
    <t>5=3/1</t>
  </si>
  <si>
    <t>6=4/2</t>
  </si>
  <si>
    <t>TỔNG THU NGÂN SÁCH NHÀ NƯỚC</t>
  </si>
  <si>
    <t>Thu nội địa</t>
  </si>
  <si>
    <t>Thu từ khu vực DNNN do Trung ương quản lý</t>
  </si>
  <si>
    <t>(Chi tiết theo sắc thuế)</t>
  </si>
  <si>
    <t xml:space="preserve">Thu từ khu vực DNNN do Huyện quản lý </t>
  </si>
  <si>
    <t xml:space="preserve">Thu từ khu vực doanh nghiệp có vốn đầu tư nước ngoài </t>
  </si>
  <si>
    <t xml:space="preserve">Thu từ khu vực kinh tế ngoài quốc doanh </t>
  </si>
  <si>
    <t>Thuế thu nhập cá nhân</t>
  </si>
  <si>
    <t>Thuế bảo vệ môi trường</t>
  </si>
  <si>
    <t>Lệ phí trước bạ</t>
  </si>
  <si>
    <t>Thu phí, lệ phí</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</si>
  <si>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</si>
  <si>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</si>
  <si>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</si>
  <si>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</si>
  <si>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</si>
  <si>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</si>
  <si>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(chi tiết theo sắc thuế)</t>
  </si>
  <si>
    <t>Thu tiền cấp quyền khai thác khoáng sản</t>
  </si>
  <si>
    <t>Thu khác ngân sách</t>
  </si>
  <si>
    <t>Thu từ quỹ đất công ích, hoa lợi công sản khác</t>
  </si>
  <si>
    <t>Thu viện trợ</t>
  </si>
  <si>
    <t>Biểu số 72/CK-NSNN</t>
  </si>
  <si>
    <t>DỰ TOÁN CHI NGÂN SÁCH HUYỆN, CHI NGÂN SÁCH CẤP HUYỆN VÀ CHI NGÂN SÁCH XÃ THEO CƠ CẤU CHI NĂM…</t>
  </si>
  <si>
    <t>Ngân sách huyện</t>
  </si>
  <si>
    <t xml:space="preserve">Chia ra </t>
  </si>
  <si>
    <t>Ngân sách cấp huyện</t>
  </si>
  <si>
    <t>Ngân sách</t>
  </si>
  <si>
    <t>xã</t>
  </si>
  <si>
    <t>1=2+3</t>
  </si>
  <si>
    <t>CHI CÂN ĐỐI NGÂN SÁCH HUYỆN</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</si>
  <si>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</si>
  <si>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</si>
  <si>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</si>
  <si>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</si>
  <si>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</si>
  <si>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</si>
  <si>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</si>
  <si>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phát triển khác</t>
  </si>
  <si>
    <t>Trong đó:</t>
  </si>
  <si>
    <t>Chi dự phòng ngân sách</t>
  </si>
  <si>
    <t>CHI CÁC CHƯƠNG TRÌNH MỤC TIÊU</t>
  </si>
  <si>
    <t>(Chi tiết theo từng chương trình mục tiêu quốc gia)</t>
  </si>
  <si>
    <t>(Chi tiết theo từng chương trình mục tiêu nhiệm vụ)</t>
  </si>
  <si>
    <t>C</t>
  </si>
  <si>
    <t>CHI CHUYỂN NGUỒN SANG NĂM SAU</t>
  </si>
  <si>
    <t>Biểu số 73/CK-NSNN</t>
  </si>
  <si>
    <t>DỰ TOÁN CHI NGÂN SÁCH CẤP HUYỆN THEO TỪNG LĨNH VỰC NĂM...</t>
  </si>
  <si>
    <t>Dự toán</t>
  </si>
  <si>
    <t xml:space="preserve">CHI BỔ SUNG CÂN ĐỐI CHO NGÂN SÁCH XÃ </t>
  </si>
  <si>
    <t>CHI NGÂN SÁCH CẤP HUYỆN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</si>
  <si>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</si>
  <si>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</si>
  <si>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</si>
  <si>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</si>
  <si>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</si>
  <si>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</si>
  <si>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</si>
  <si>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</si>
  <si>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</si>
  <si>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</si>
  <si>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</si>
  <si>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</si>
  <si>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</si>
  <si>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</si>
  <si>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</si>
  <si>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</si>
  <si>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</si>
  <si>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</si>
  <si>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 xml:space="preserve">Dự phòng ngân sách </t>
  </si>
  <si>
    <t xml:space="preserve">Chi tạo nguồn, điều chỉnh tiền lương </t>
  </si>
  <si>
    <t>Biểu số 74/CK-NSNN</t>
  </si>
  <si>
    <t>DỰ TOÁN CHI NGÂN SÁCH CẤP HUYỆN CHO TỪNG CƠ QUAN, TỔ CHỨC NĂM…</t>
  </si>
  <si>
    <t>TÊN ĐƠN VỊ</t>
  </si>
  <si>
    <t xml:space="preserve">TỔNG SỐ </t>
  </si>
  <si>
    <t>CHI ĐẦU TƯ PHÁT TRIỂN (KHÔNG KỂ CHƯƠNG TRÌNH MỤC TIÊU QUỐC GIA)</t>
  </si>
  <si>
    <t>CHI THƯỜNG XUYÊN (KHÔNG KỂ CHƯƠNG TRÌNH MỤC TIÊU QUỐC GIA)</t>
  </si>
  <si>
    <t>CHI DỰ PHÒNG NGÂN SÁCH</t>
  </si>
  <si>
    <t>CHI TẠO NGUỒN, ĐIỀU CHỈNH TIỀN LƯƠNG</t>
  </si>
  <si>
    <t>CHI CHƯƠNG TRÌNH MTQG</t>
  </si>
  <si>
    <t>CHI CHUYỂN NGUỒN SANG NGÂN SÁCH NĂM SAU</t>
  </si>
  <si>
    <t>TỔNG SỐ</t>
  </si>
  <si>
    <t>CHI ĐẦU TƯ PHÁT TRIỂN</t>
  </si>
  <si>
    <t>CHI THƯỜNG XUYÊN</t>
  </si>
  <si>
    <t>CÁC CƠ QUAN, TỔ CHỨC</t>
  </si>
  <si>
    <t>Cơ quan A</t>
  </si>
  <si>
    <t>Tổ chức B</t>
  </si>
  <si>
    <t>…</t>
  </si>
  <si>
    <t xml:space="preserve">CHI BỔ SUNG CÓ MỤC TIÊU CHO NGÂN SÁCH XÃ </t>
  </si>
  <si>
    <t>V</t>
  </si>
  <si>
    <t>Biểu số 75/CK-NSNN</t>
  </si>
  <si>
    <t>DỰ TOÁN CHI ĐẦU TƯ PHÁT TRIỂN CỦA NGÂN SÁCH CẤP HUYỆN CHO TỪNG CƠ QUAN, TỔ CHỨC THEO LĨNH VỰC NĂM...</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</si>
  <si>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</si>
  <si>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</si>
  <si>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</si>
  <si>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</si>
  <si>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</si>
  <si>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</si>
  <si>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</si>
  <si>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</si>
  <si>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</si>
  <si>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</si>
  <si>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</si>
  <si>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</si>
  <si>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</si>
  <si>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Biểu số 76/CK-NSNN</t>
  </si>
  <si>
    <t>DỰ TOÁN CHI THƯỜNG XUYÊN CỦA NGÂN SÁCH CẤP HUYỆN CHO TỪNG CƠ QUAN, TỔ CHỨC THEO LĨNH VỰC NĂM...</t>
  </si>
  <si>
    <t>Biểu số 77/CK-NSNN</t>
  </si>
  <si>
    <t>DỰ TOÁN THU, SỐ BỔ SUNG VÀ DỰ TOÁN CHI CÂN ĐỐI NGÂN SÁCH TỪNG XÃ NĂM…</t>
  </si>
  <si>
    <t>Stt</t>
  </si>
  <si>
    <t>Tên đơn vị</t>
  </si>
  <si>
    <t>Tổng thu NSNN trên địa bàn</t>
  </si>
  <si>
    <t>Thu ngân sách xã được hưởng theo phân cấp</t>
  </si>
  <si>
    <t>Số bổ sung cân đối từ ngân sách cấp huyện</t>
  </si>
  <si>
    <t>Chi bổ sung thực hiện điều chỉnh tiền lương</t>
  </si>
  <si>
    <t>Tổng chi cân đối ngân sách xã</t>
  </si>
  <si>
    <t>Tổng số</t>
  </si>
  <si>
    <t>Thu ngân sách xã hưởng 100%</t>
  </si>
  <si>
    <t xml:space="preserve">Thu ngân sách xã hưởng từ các khoản thu phân chia </t>
  </si>
  <si>
    <t>Xã A</t>
  </si>
  <si>
    <t>Phường B</t>
  </si>
  <si>
    <t>Thị trấn C</t>
  </si>
  <si>
    <t>Biểu số 78/CK-NSNN</t>
  </si>
  <si>
    <t>DỰ TOÁN CHI BỔ SUNG CÓ MỤC TIÊU TỪ NGÂN SÁCH CẤP HUYỆN CHO NGÂN SÁCH TỪNG XÃ NĂM…</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</si>
  <si>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</si>
  <si>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</si>
  <si>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</si>
  <si>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Biểu số 79/CK-NSNN</t>
  </si>
  <si>
    <t>DỰ TOÁN CHI CHƯƠNG TRÌNH MỤC TIÊU QUỐC GIA NGÂN SÁCH CẤP HUYỆN VÀ NGÂN SÁCH XÃ NĂM…</t>
  </si>
  <si>
    <t>Trong đó</t>
  </si>
  <si>
    <t>Chương trình mục tiêu quốc gia …</t>
  </si>
  <si>
    <t>Đầu tư phát triển</t>
  </si>
  <si>
    <t>Kinh phí sự nghiệp</t>
  </si>
  <si>
    <t>Vốn trong nước</t>
  </si>
  <si>
    <t>Vốn ngoài nước</t>
  </si>
  <si>
    <t>2=5+12</t>
  </si>
  <si>
    <t>3=8+15</t>
  </si>
  <si>
    <t>4=5+8</t>
  </si>
  <si>
    <t>5=6+7</t>
  </si>
  <si>
    <t>8=9+10</t>
  </si>
  <si>
    <t>11=12+15</t>
  </si>
  <si>
    <t>12=13+14</t>
  </si>
  <si>
    <t>15=16+17</t>
  </si>
  <si>
    <t>Biểu số 80/CK-NSNN</t>
  </si>
  <si>
    <t>DANH MỤC CÁC CHƯƠNG TRÌNH, DỰ ÁN SỬ DỤNG VỐN NGÂN SÁCH NHÀ NƯỚC NĂM…</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</si>
  <si>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</si>
  <si>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</si>
  <si>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</si>
  <si>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</si>
  <si>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</si>
  <si>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</si>
  <si>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</si>
  <si>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</si>
  <si>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</si>
  <si>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</si>
  <si>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</si>
  <si>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</si>
  <si>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</si>
  <si>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</si>
  <si>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</si>
  <si>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CƠ QUAN, ĐƠN VỊ, XÃ…</t>
  </si>
  <si>
    <t>Chuẩn bị đầu tư</t>
  </si>
  <si>
    <t>Dự án A</t>
  </si>
  <si>
    <t>…………</t>
  </si>
  <si>
    <t>Thực hiện dự án</t>
  </si>
  <si>
    <t>a</t>
  </si>
  <si>
    <t>Dự án chuyển tiếp từ giai đoạn 5 năm … sang giai đoạn 5 năm …</t>
  </si>
  <si>
    <t>Dự án B</t>
  </si>
  <si>
    <t>………….</t>
  </si>
  <si>
    <t>b</t>
  </si>
  <si>
    <t>Dự án khởi công mới trong giai đoạn 5 năm…….</t>
  </si>
  <si>
    <t>Dự án C</t>
  </si>
  <si>
    <t>Phân loại như trên</t>
  </si>
  <si>
    <t>Phân loại như mục A nêu trên</t>
  </si>
  <si>
    <t>…………………</t>
  </si>
  <si>
    <t>Biểu số 81/CK-NSNN</t>
  </si>
  <si>
    <t>(Dự toán đã được Hội đồng nhân dân quyết định)</t>
  </si>
  <si>
    <t>Biểu số 82/CK-NSNN</t>
  </si>
  <si>
    <t xml:space="preserve">Dự toán </t>
  </si>
  <si>
    <t>Biểu số 83/CK-NSNN</t>
  </si>
  <si>
    <t>Tổng thu NSNN</t>
  </si>
  <si>
    <t>Thu NS huyện</t>
  </si>
  <si>
    <t xml:space="preserve">Thu từ khu vực DNNN do Địa phương quản lý </t>
  </si>
  <si>
    <t>Biểu số 84/CK-NSNN</t>
  </si>
  <si>
    <t>Biểu số 85/CK-NSNN</t>
  </si>
  <si>
    <t>Chi hoạt động của cơ quan quản lý hành chính, đảng, đoàn thể</t>
  </si>
  <si>
    <t>Biểu số 86/CK-NSNN</t>
  </si>
  <si>
    <t xml:space="preserve">CHI BỔ SUNG CÓ MỤC TIÊU CHO NGÂN SÁCH HUYỆN </t>
  </si>
  <si>
    <t>Biểu số 87/CK-NSNN</t>
  </si>
  <si>
    <t>TỔNG THU NSNN TRÊN ĐỊA BÀN</t>
  </si>
  <si>
    <t>Thu từ khu vực doanh nghiệp nhà nước</t>
  </si>
  <si>
    <t>Thu từ khu vực kinh tế ngoài quốc doanh</t>
  </si>
  <si>
    <t>Các khoản thu về nhà, đất</t>
  </si>
  <si>
    <t>1</t>
  </si>
  <si>
    <t>2</t>
  </si>
  <si>
    <t>Dự toán năm … (năm hiện hành)</t>
  </si>
  <si>
    <t>ƯTH NĂM … (năm hiện hành)</t>
  </si>
  <si>
    <t>Thực hiện quý 1</t>
  </si>
  <si>
    <t>Mẫu biểu số 54</t>
  </si>
  <si>
    <t>Ước thực hiện</t>
  </si>
  <si>
    <t>Quý I</t>
  </si>
  <si>
    <t>Cùng kỳ năm 2025</t>
  </si>
  <si>
    <t>4=3/1</t>
  </si>
  <si>
    <t>Thu từ dầu thô</t>
  </si>
  <si>
    <t>Thu từ hoạt động xuất nhập khẩu</t>
  </si>
  <si>
    <t>TỔNG THU NGÂN SÁCH ĐỊA PHƯƠNG</t>
  </si>
  <si>
    <t>Thu NSĐP được hưởng theo phân cấp</t>
  </si>
  <si>
    <t>Các khoản thu NSĐP hưởng 100%</t>
  </si>
  <si>
    <t>Thuế giá trị gia tăng (phần NSĐP hưởng 30%)</t>
  </si>
  <si>
    <t>Các khoản thu phân chia NSĐP theo tỷ lệ %</t>
  </si>
  <si>
    <t>Thu bổ sung cân đối ngân sách</t>
  </si>
  <si>
    <t>Thu từ quỹ dự trữ tài chính</t>
  </si>
  <si>
    <t>TỔNG CHI NSĐP</t>
  </si>
  <si>
    <t>Chi cân đối ngân sách địa phương</t>
  </si>
  <si>
    <t>Chi cho vay</t>
  </si>
  <si>
    <t>Chi viện trợ</t>
  </si>
  <si>
    <t>Chi trả nợ lãi</t>
  </si>
  <si>
    <t>Chi bổ sung quỹ dự trữ tài chính</t>
  </si>
  <si>
    <t>Dự phòng NSNN</t>
  </si>
  <si>
    <t>Các nhiệm vụ chi khác</t>
  </si>
  <si>
    <t>Chi từ nguồn bổ sung có mục tiêu từ NSTW cho NSĐP</t>
  </si>
  <si>
    <t>Chi từ nguồn bổ sung có mục tiêu từ ngân sách cấp tỉnh cho NS cấp xã</t>
  </si>
  <si>
    <t>Mẫu biểu số 55</t>
  </si>
  <si>
    <t>Thu từ khu vực doanh nghiệp có vốn ĐTNN</t>
  </si>
  <si>
    <t>Các loại phí, lệ phí</t>
  </si>
  <si>
    <t>Trđó: Lệ phí trước bạ</t>
  </si>
  <si>
    <t>Thu tiền cho thuê đất, thuê mặt nước</t>
  </si>
  <si>
    <t>Thu tiền cho thuê và tiền bán nhà thuộc sở hữu NN</t>
  </si>
  <si>
    <t>Thu tiền sử dụng khu vực biển</t>
  </si>
  <si>
    <t>Thu từ khai thác, xử lý tài sản công xử lý theo quy định của pháp luật về quản lý, sử dụng tài sản công</t>
  </si>
  <si>
    <t>Thu từ hoạt động xổ số</t>
  </si>
  <si>
    <t>Thu tiền cấp quyền khai thác khoáng sản, tài nguyên nước, cấp quyền sử dụng tần số vô tuyến điện, thu tiền sử dụng khu vực biển</t>
  </si>
  <si>
    <t>Thu hồi vốn, thu cổ tức, lợi nhuận, lợi nhuận sau thuế, chênh lệch thu chi của Ngân hàng Nhà nước</t>
  </si>
  <si>
    <t>Thu hồi vốn NSNN đầu tư tại tổ chức kinh tế</t>
  </si>
  <si>
    <t>Thu cổ tức, lợi nhuận, lợi nhuận sau thuế, chênh lệch thu chi của Ngân hàng Nhà nước</t>
  </si>
  <si>
    <t>Thu quỹ đất công ích và hoa lợi công sản khác</t>
  </si>
  <si>
    <t>Thuế GTGT thu từ hàng hóa nhập khẩu</t>
  </si>
  <si>
    <t>Thuế xuất khẩu</t>
  </si>
  <si>
    <t>Thuế nhập khẩu</t>
  </si>
  <si>
    <t>Thuế TTĐB thu từ hàng hóa nhập khẩu</t>
  </si>
  <si>
    <t>Thuế BVMT thu từ hàng hóa nhập khẩu</t>
  </si>
  <si>
    <t>Thuế bổ sung đối với hàng hóa nhập khẩu</t>
  </si>
  <si>
    <t>Thuế khác</t>
  </si>
  <si>
    <t>Hoàn thuế GTGT, thuế TTĐB và các khoản thu khác</t>
  </si>
  <si>
    <t>Thuế GTGT</t>
  </si>
  <si>
    <t>Thuế TTĐB</t>
  </si>
  <si>
    <t>Hoàn các khoản thu khác</t>
  </si>
  <si>
    <t>THU NSĐP ĐƯỢC HƯỞNG THEO PHÂN CẤP</t>
  </si>
  <si>
    <t>Từ các khoản thu phân chia giữa NSTW và NSĐP</t>
  </si>
  <si>
    <t>Thuế GTGT (phần NSĐP hưởng 30%)</t>
  </si>
  <si>
    <t>Mẫu biểu số 56.1</t>
  </si>
  <si>
    <t>CHI CÂN ĐỐI NSĐP</t>
  </si>
  <si>
    <t>Chi đầu tư phát triển theo ngành, lĩnh vực</t>
  </si>
  <si>
    <t>Chi chương trình mục tiêu quốc gia</t>
  </si>
  <si>
    <t>- Chi giáo dục, đào tạo và dạy nghề</t>
  </si>
  <si>
    <t>- Chi khoa học, công nghệ, đổi mới sáng tạo và chuyển đổi số</t>
  </si>
  <si>
    <t>VI</t>
  </si>
  <si>
    <t>VII</t>
  </si>
  <si>
    <t>Dự phòng ngân sách nhà nước</t>
  </si>
  <si>
    <t>VIII</t>
  </si>
  <si>
    <t>Chi cải cách tiền lương, tinh giản biên chế</t>
  </si>
  <si>
    <t>IX</t>
  </si>
  <si>
    <t>Chi đầu tư thực hiện các chương trình, nhiệm vụ, dự án</t>
  </si>
  <si>
    <t>Chi thường xuyên thực hiện các chế độ, chính sách</t>
  </si>
  <si>
    <t>Chi thực hiện các chương trình mục tiêu quốc gia</t>
  </si>
  <si>
    <t>CHI TỪ NGUỒN BỔ SUNG CÓ MỤC TIÊU TỪ NS TỈNH CHO NS XÃ</t>
  </si>
  <si>
    <t>TÌNH HÌNH CÂN ĐỐI NSĐP QUÝ II NĂM 2026</t>
  </si>
  <si>
    <t>Quý II</t>
  </si>
  <si>
    <t>Lũy kế 6 tháng đầu năm 2026</t>
  </si>
  <si>
    <t>Ước thực hiện lũy kế 6 tháng đầu năm 2026 so (%)</t>
  </si>
  <si>
    <t>ƯỚC THỰC HIỆN THU NGÂN SÁCH NHÀ NƯỚC QUÝ II NĂM 2026</t>
  </si>
  <si>
    <t>ƯỚC THỰC HIỆN CHI NGÂN SÁCH NHÀ NƯỚC QUÝ II NĂM 2026</t>
  </si>
  <si>
    <t>UBND XÃ CƯỜNG LỢI</t>
  </si>
  <si>
    <t>(Kèm theo Báo cáo số          /BC-UBND ngày       /7/2026 của UBND xã Cường Lợi)</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</si>
</sst>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quot;#,##0_);[Red]\(&quot;$&quot;#,##0\)"/>
    <numFmt numFmtId="41" formatCode="_(* #,##0_);_(* \(#,##0\);_(* &quot;-&quot;_);_(@_)"/>
    <numFmt numFmtId="43" formatCode="_(* #,##0.00_);_(* \(#,##0.00\);_(* &quot;-&quot;??_);_(@_)"/>
    <numFmt numFmtId="164" formatCode="_-* #,##0.00\ _₫_-;\-* #,##0.00\ _₫_-;_-* &quot;-&quot;??\ _₫_-;_-@_-"/>
    <numFmt numFmtId="165" formatCode="_-* #,##0.0\ _₫_-;\-* #,##0.0\ _₫_-;_-* &quot;-&quot;??\ _₫_-;_-@_-"/>
    <numFmt numFmtId="166" formatCode="_-* #,##0\ _₫_-;\-* #,##0\ _₫_-;_-* &quot;-&quot;??\ _₫_-;_-@_-"/>
    <numFmt numFmtId="167" formatCode="_-* #,##0.000\ _₫_-;\-* #,##0.000\ _₫_-;_-* &quot;-&quot;??\ _₫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quot;\&quot;#,##0;[Red]&quot;\&quot;\-#,##0"/>
    <numFmt numFmtId="173" formatCode="&quot;\&quot;#,##0.00;[Red]&quot;\&quot;\-#,##0.00"/>
    <numFmt numFmtId="174" formatCode="\$#,##0\ ;\(\$#,##0\)"/>
    <numFmt numFmtId="175" formatCode="&quot;\&quot;#,##0;[Red]&quot;\&quot;&quot;\&quot;\-#,##0"/>
    <numFmt numFmtId="176" formatCode="&quot;\&quot;#,##0.00;[Red]&quot;\&quot;&quot;\&quot;&quot;\&quot;&quot;\&quot;&quot;\&quot;&quot;\&quot;\-#,##0.00"/>
    <numFmt numFmtId="177" formatCode="&quot;VND&quot;#,##0_);[Red]\(&quot;VND&quot;#,##0\)"/>
    <numFmt numFmtId="178" formatCode="_-* #,##0.0000\ _₫_-;\-* #,##0.0000\ _₫_-;_-* &quot;-&quot;??\ _₫_-;_-@_-"/>
    <numFmt numFmtId="179" formatCode="#,##0.000000"/>
  </numFmts>
  <fonts count="70">
    <font>
      <sz val="10"/>
      <name val="Arial"/>
      <charset val="163"/>
    </font>
    <font>
      <sz val="12"/>
      <color theme="1"/>
      <name val="Times New Roman"/>
      <family val="2"/>
    </font>
    <font>
      <sz val="10"/>
      <name val="Arial"/>
      <family val="2"/>
    </font>
    <font>
      <sz val="10"/>
      <name val="Times New Roman"/>
      <family val="1"/>
      <charset val="163"/>
    </font>
    <font>
      <sz val="8"/>
      <name val="Arial"/>
      <family val="2"/>
    </font>
    <font>
      <b/>
      <sz val="10"/>
      <color indexed="8"/>
      <name val="Arial"/>
      <family val="2"/>
      <charset val="163"/>
    </font>
    <font>
      <i/>
      <sz val="10"/>
      <color indexed="8"/>
      <name val="Arial"/>
      <family val="2"/>
      <charset val="163"/>
    </font>
    <font>
      <b/>
      <sz val="10"/>
      <name val="Arial"/>
      <family val="2"/>
      <charset val="163"/>
    </font>
    <font>
      <sz val="10"/>
      <name val="Arial"/>
      <family val="2"/>
      <charset val="163"/>
    </font>
    <font>
      <sz val="10"/>
      <color indexed="8"/>
      <name val="Arial"/>
      <family val="2"/>
      <charset val="163"/>
    </font>
    <font>
      <i/>
      <sz val="10"/>
      <name val="Arial"/>
      <family val="2"/>
      <charset val="163"/>
    </font>
    <font>
      <b/>
      <sz val="10"/>
      <color indexed="8"/>
      <name val="Times New Roman"/>
      <family val="1"/>
      <charset val="163"/>
    </font>
    <font>
      <i/>
      <sz val="10"/>
      <color indexed="8"/>
      <name val="Times New Roman"/>
      <family val="1"/>
      <charset val="163"/>
    </font>
    <font>
      <b/>
      <sz val="10"/>
      <name val="Times New Roman"/>
      <family val="1"/>
      <charset val="163"/>
    </font>
    <font>
      <sz val="14"/>
      <name val="Times New Roman"/>
      <family val="1"/>
      <charset val="163"/>
    </font>
    <font>
      <sz val="12"/>
      <name val="Times New Roman"/>
      <family val="1"/>
      <charset val="163"/>
    </font>
    <font>
      <i/>
      <sz val="12"/>
      <name val="Times New Roman"/>
      <family val="1"/>
      <charset val="163"/>
    </font>
    <font>
      <b/>
      <sz val="14"/>
      <name val="Times New Roman"/>
      <family val="1"/>
      <charset val="163"/>
    </font>
    <font>
      <sz val="11"/>
      <name val="Times New Roman"/>
      <family val="1"/>
      <charset val="163"/>
    </font>
    <font>
      <sz val="10"/>
      <color theme="1"/>
      <name val="Times New Roman"/>
      <family val="1"/>
      <charset val="163"/>
    </font>
    <font>
      <b/>
      <sz val="10"/>
      <color theme="1"/>
      <name val="Times New Roman"/>
      <family val="1"/>
      <charset val="163"/>
    </font>
    <font>
      <sz val="10"/>
      <color rgb="FFFF0000"/>
      <name val="Times New Roman"/>
      <family val="1"/>
      <charset val="163"/>
    </font>
    <font>
      <b/>
      <sz val="12"/>
      <color theme="1"/>
      <name val="Times New Roman"/>
      <family val="1"/>
      <charset val="163"/>
    </font>
    <font>
      <i/>
      <sz val="10"/>
      <color theme="1"/>
      <name val="Times New Roman"/>
      <family val="1"/>
      <charset val="163"/>
    </font>
    <font>
      <b/>
      <sz val="10"/>
      <color rgb="FFFF0000"/>
      <name val="Times New Roman"/>
      <family val="1"/>
      <charset val="163"/>
    </font>
    <font>
      <b/>
      <sz val="14"/>
      <color theme="1"/>
      <name val="Times New Roman"/>
      <family val="1"/>
      <charset val="163"/>
    </font>
    <font>
      <i/>
      <sz val="12"/>
      <color theme="1"/>
      <name val="Times New Roman"/>
      <family val="1"/>
      <charset val="163"/>
    </font>
    <font>
      <i/>
      <sz val="12"/>
      <name val="Times New Roman"/>
      <family val="1"/>
    </font>
    <font>
      <i/>
      <sz val="13"/>
      <name val="Times New Roman"/>
      <family val="1"/>
      <charset val="163"/>
    </font>
    <font>
      <b/>
      <sz val="13"/>
      <name val="Times New Roman"/>
      <family val="1"/>
      <charset val="163"/>
    </font>
    <font>
      <sz val="12"/>
      <color indexed="8"/>
      <name val="Times New Roman"/>
      <family val="2"/>
    </font>
    <font>
      <sz val="12"/>
      <name val="Arial"/>
      <family val="2"/>
      <charset val="163"/>
    </font>
    <font>
      <sz val="12"/>
      <name val="Times New Roman"/>
      <family val="1"/>
    </font>
    <font>
      <sz val="12"/>
      <name val=".VnTime"/>
      <family val="2"/>
    </font>
    <font>
      <sz val="10"/>
      <name val="Arial"/>
      <family val="2"/>
    </font>
    <font>
      <sz val="11"/>
      <color theme="1"/>
      <name val="Calibri"/>
      <family val="2"/>
      <scheme val="minor"/>
    </font>
    <font>
      <sz val="12"/>
      <color theme="1"/>
      <name val="Times New Roman"/>
      <family val="2"/>
      <charset val="163"/>
    </font>
    <font>
      <sz val="12"/>
      <name val=".VnTime"/>
      <family val="2"/>
    </font>
    <font>
      <b/>
      <sz val="12"/>
      <name val="Arial"/>
      <family val="2"/>
    </font>
    <font>
      <sz val="12"/>
      <name val="Arial"/>
      <family val="2"/>
    </font>
    <font>
      <sz val="10"/>
      <name val="VNtimes new roman"/>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2"/>
      <name val=".VnArial Narrow"/>
      <family val="2"/>
    </font>
    <font>
      <sz val="11"/>
      <color theme="1"/>
      <name val="Calibri"/>
      <family val="2"/>
      <charset val="163"/>
      <scheme val="minor"/>
    </font>
    <font>
      <b/>
      <sz val="10"/>
      <name val="Arial"/>
      <family val="2"/>
    </font>
    <font>
      <b/>
      <sz val="12"/>
      <name val="Times New Roman"/>
      <family val="1"/>
      <charset val="163"/>
    </font>
    <font>
      <i/>
      <sz val="10"/>
      <name val="Times New Roman"/>
      <family val="1"/>
      <charset val="163"/>
    </font>
    <font>
      <b/>
      <sz val="13"/>
      <color rgb="FF000000"/>
      <name val="Times New Roman"/>
      <family val="1"/>
    </font>
    <font>
      <sz val="13"/>
      <name val="Times New Roman"/>
      <family val="1"/>
    </font>
    <font>
      <b/>
      <sz val="13"/>
      <name val="Times New Roman"/>
      <family val="1"/>
    </font>
    <font>
      <sz val="13"/>
      <color rgb="FF000000"/>
      <name val="Times New Roman"/>
      <family val="1"/>
    </font>
    <font>
      <b/>
      <sz val="10"/>
      <color rgb="FFFF0000"/>
      <name val="Times New Roman"/>
      <family val="1"/>
    </font>
    <font>
      <b/>
      <sz val="10"/>
      <name val="Times New Roman"/>
      <family val="1"/>
    </font>
    <font>
      <b/>
      <sz val="12"/>
      <name val="Times New Roman"/>
      <family val="1"/>
    </font>
    <font>
      <b/>
      <sz val="11"/>
      <name val="Times New Roman"/>
      <family val="1"/>
    </font>
    <font>
      <sz val="11"/>
      <name val="Times New Roman"/>
      <family val="1"/>
    </font>
    <font>
      <i/>
      <sz val="11"/>
      <name val="Times New Roman"/>
      <family val="1"/>
    </font>
    <font>
      <b/>
      <sz val="12"/>
      <color rgb="FFFF0000"/>
      <name val="Times New Roman"/>
      <family val="1"/>
    </font>
    <font>
      <b/>
      <sz val="11"/>
      <color rgb="FFFF0000"/>
      <name val="Times New Roman"/>
      <family val="1"/>
    </font>
    <font>
      <sz val="11"/>
      <color rgb="FFFF0000"/>
      <name val="Times New Roman"/>
      <family val="1"/>
    </font>
    <font>
      <sz val="10"/>
      <color rgb="FFFF0000"/>
      <name val="Times New Roman"/>
      <family val="1"/>
    </font>
    <font>
      <sz val="12"/>
      <color rgb="FFFF0000"/>
      <name val="Times New Roman"/>
      <family val="1"/>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9">
    <border>
      <left/>
      <right/>
      <top/>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8"/>
      </right>
      <top style="hair">
        <color indexed="8"/>
      </top>
      <bottom style="hair">
        <color indexed="8"/>
      </bottom>
      <diagonal/>
    </border>
    <border>
      <left/>
      <right style="thin">
        <color indexed="8"/>
      </right>
      <top style="thin">
        <color indexed="64"/>
      </top>
      <bottom style="hair">
        <color indexed="8"/>
      </bottom>
      <diagonal/>
    </border>
    <border>
      <left/>
      <right style="thin">
        <color indexed="8"/>
      </right>
      <top style="hair">
        <color indexed="8"/>
      </top>
      <bottom style="thin">
        <color indexed="8"/>
      </bottom>
      <diagonal/>
    </border>
  </borders>
  <cellStyleXfs count="63">
    <xf numFmtId="0" fontId="0" fillId="0" borderId="0"/>
    <xf numFmtId="164" fontId="2" fillId="0" borderId="0" applyFont="0" applyFill="0" applyBorder="0" applyAlignment="0" applyProtection="0"/>
    <xf numFmtId="0" fontId="1" fillId="0" borderId="0"/>
    <xf numFmtId="0" fontId="31" fillId="0" borderId="0"/>
    <xf numFmtId="41" fontId="30" fillId="0" borderId="0" applyFont="0" applyFill="0" applyBorder="0" applyAlignment="0" applyProtection="0"/>
    <xf numFmtId="0" fontId="35" fillId="0" borderId="0"/>
    <xf numFmtId="9" fontId="36" fillId="0" borderId="0" applyFont="0" applyFill="0" applyBorder="0" applyAlignment="0" applyProtection="0"/>
    <xf numFmtId="0" fontId="37" fillId="0" borderId="0"/>
    <xf numFmtId="0" fontId="33" fillId="0" borderId="0"/>
    <xf numFmtId="0" fontId="15" fillId="0" borderId="0"/>
    <xf numFmtId="41" fontId="32"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 fontId="34" fillId="0" borderId="0" applyFont="0" applyFill="0" applyBorder="0" applyAlignment="0" applyProtection="0"/>
    <xf numFmtId="174" fontId="34" fillId="0" borderId="0" applyFont="0" applyFill="0" applyBorder="0" applyAlignment="0" applyProtection="0"/>
    <xf numFmtId="0" fontId="34" fillId="0" borderId="0" applyFont="0" applyFill="0" applyBorder="0" applyAlignment="0" applyProtection="0"/>
    <xf numFmtId="41" fontId="33" fillId="0" borderId="0" applyFont="0" applyFill="0" applyBorder="0" applyAlignment="0" applyProtection="0"/>
    <xf numFmtId="43" fontId="34" fillId="0" borderId="0" applyFont="0" applyFill="0" applyBorder="0" applyAlignment="0" applyProtection="0"/>
    <xf numFmtId="2" fontId="34" fillId="0" borderId="0" applyFont="0" applyFill="0" applyBorder="0" applyAlignment="0" applyProtection="0"/>
    <xf numFmtId="0" fontId="38" fillId="0" borderId="25" applyNumberFormat="0" applyAlignment="0" applyProtection="0">
      <alignment horizontal="left" vertical="center"/>
    </xf>
    <xf numFmtId="0" fontId="38" fillId="0" borderId="24">
      <alignment horizontal="left" vertical="center"/>
    </xf>
    <xf numFmtId="0" fontId="39" fillId="0" borderId="0" applyNumberFormat="0" applyFont="0" applyFill="0" applyAlignment="0"/>
    <xf numFmtId="177" fontId="40" fillId="0" borderId="0"/>
    <xf numFmtId="0" fontId="50" fillId="0" borderId="0"/>
    <xf numFmtId="0" fontId="34" fillId="0" borderId="0"/>
    <xf numFmtId="0" fontId="32" fillId="0" borderId="0"/>
    <xf numFmtId="0" fontId="34" fillId="0" borderId="0"/>
    <xf numFmtId="0" fontId="34" fillId="0" borderId="0"/>
    <xf numFmtId="0" fontId="32" fillId="0" borderId="0"/>
    <xf numFmtId="0" fontId="34" fillId="0" borderId="0"/>
    <xf numFmtId="0" fontId="35" fillId="0" borderId="0"/>
    <xf numFmtId="0" fontId="34" fillId="0" borderId="0"/>
    <xf numFmtId="0" fontId="34" fillId="0" borderId="0"/>
    <xf numFmtId="0" fontId="33" fillId="0" borderId="0"/>
    <xf numFmtId="0" fontId="33" fillId="0" borderId="0"/>
    <xf numFmtId="0" fontId="33" fillId="0" borderId="0"/>
    <xf numFmtId="9" fontId="49" fillId="0" borderId="0" applyFont="0" applyFill="0" applyBorder="0" applyAlignment="0" applyProtection="0"/>
    <xf numFmtId="9" fontId="49"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32" fillId="0" borderId="0">
      <alignment vertical="center"/>
    </xf>
    <xf numFmtId="40" fontId="41" fillId="0" borderId="0" applyFont="0" applyFill="0" applyBorder="0" applyAlignment="0" applyProtection="0"/>
    <xf numFmtId="38"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9" fontId="42" fillId="0" borderId="0" applyFont="0" applyFill="0" applyBorder="0" applyAlignment="0" applyProtection="0"/>
    <xf numFmtId="0" fontId="43" fillId="0" borderId="0"/>
    <xf numFmtId="175" fontId="34" fillId="0" borderId="0" applyFont="0" applyFill="0" applyBorder="0" applyAlignment="0" applyProtection="0"/>
    <xf numFmtId="176" fontId="34" fillId="0" borderId="0" applyFont="0" applyFill="0" applyBorder="0" applyAlignment="0" applyProtection="0"/>
    <xf numFmtId="173" fontId="45" fillId="0" borderId="0" applyFont="0" applyFill="0" applyBorder="0" applyAlignment="0" applyProtection="0"/>
    <xf numFmtId="172" fontId="45" fillId="0" borderId="0" applyFont="0" applyFill="0" applyBorder="0" applyAlignment="0" applyProtection="0"/>
    <xf numFmtId="0" fontId="46" fillId="0" borderId="0"/>
    <xf numFmtId="0" fontId="39" fillId="0" borderId="0"/>
    <xf numFmtId="169" fontId="44" fillId="0" borderId="0" applyFont="0" applyFill="0" applyBorder="0" applyAlignment="0" applyProtection="0"/>
    <xf numFmtId="171" fontId="44" fillId="0" borderId="0" applyFont="0" applyFill="0" applyBorder="0" applyAlignment="0" applyProtection="0"/>
    <xf numFmtId="168" fontId="44" fillId="0" borderId="0" applyFont="0" applyFill="0" applyBorder="0" applyAlignment="0" applyProtection="0"/>
    <xf numFmtId="6" fontId="47" fillId="0" borderId="0" applyFont="0" applyFill="0" applyBorder="0" applyAlignment="0" applyProtection="0"/>
    <xf numFmtId="170" fontId="44" fillId="0" borderId="0" applyFont="0" applyFill="0" applyBorder="0" applyAlignment="0" applyProtection="0"/>
    <xf numFmtId="9" fontId="2" fillId="0" borderId="0" applyFont="0" applyFill="0" applyBorder="0" applyAlignment="0" applyProtection="0"/>
  </cellStyleXfs>
  <cellXfs count="242">
    <xf numFmtId="0" fontId="0" fillId="0" borderId="0" xfId="0"/>
    <xf numFmtId="0" fontId="3" fillId="0" borderId="0" xfId="0" applyFont="1"/>
    <xf numFmtId="0" fontId="5" fillId="0" borderId="0" xfId="0" applyFont="1" applyAlignment="1">
      <alignment vertical="top" wrapText="1"/>
    </xf>
    <xf numFmtId="0" fontId="5" fillId="0" borderId="0" xfId="0" applyFont="1" applyAlignment="1">
      <alignment horizontal="right" vertical="top" wrapText="1"/>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7" fillId="0" borderId="1" xfId="0" applyFont="1" applyBorder="1" applyAlignment="1">
      <alignment horizontal="center" wrapText="1"/>
    </xf>
    <xf numFmtId="0" fontId="7"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7" fillId="0" borderId="3" xfId="0" applyFont="1" applyBorder="1" applyAlignment="1">
      <alignment horizontal="center" wrapText="1"/>
    </xf>
    <xf numFmtId="0" fontId="6" fillId="0" borderId="0" xfId="0" applyFont="1"/>
    <xf numFmtId="0" fontId="7" fillId="0" borderId="4" xfId="0" applyFont="1" applyBorder="1" applyAlignment="1">
      <alignment horizontal="center" wrapText="1"/>
    </xf>
    <xf numFmtId="0" fontId="8" fillId="0" borderId="3" xfId="0" applyFont="1" applyBorder="1" applyAlignment="1">
      <alignment horizontal="center" wrapText="1"/>
    </xf>
    <xf numFmtId="0" fontId="7" fillId="0" borderId="2" xfId="0" applyFont="1" applyBorder="1" applyAlignment="1">
      <alignment wrapText="1"/>
    </xf>
    <xf numFmtId="0" fontId="8" fillId="0" borderId="5" xfId="0" applyFont="1" applyBorder="1" applyAlignment="1">
      <alignment wrapText="1"/>
    </xf>
    <xf numFmtId="0" fontId="8" fillId="0" borderId="2" xfId="0" applyFont="1" applyBorder="1" applyAlignment="1">
      <alignment wrapText="1"/>
    </xf>
    <xf numFmtId="0" fontId="7" fillId="0" borderId="6" xfId="0" applyFont="1" applyBorder="1" applyAlignment="1">
      <alignment horizontal="center" wrapText="1"/>
    </xf>
    <xf numFmtId="0" fontId="9" fillId="0" borderId="0" xfId="0" applyFont="1"/>
    <xf numFmtId="0" fontId="7" fillId="0" borderId="7" xfId="0" applyFont="1" applyBorder="1" applyAlignment="1">
      <alignment horizontal="center" wrapText="1"/>
    </xf>
    <xf numFmtId="0" fontId="10" fillId="0" borderId="2" xfId="0" applyFont="1" applyBorder="1" applyAlignment="1">
      <alignment vertical="top" wrapText="1"/>
    </xf>
    <xf numFmtId="0" fontId="7" fillId="0" borderId="4" xfId="0" applyFont="1" applyBorder="1" applyAlignment="1">
      <alignment horizontal="center"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top" wrapText="1"/>
    </xf>
    <xf numFmtId="0" fontId="5" fillId="0" borderId="4" xfId="0" applyFont="1" applyBorder="1" applyAlignment="1">
      <alignment horizontal="center" wrapText="1"/>
    </xf>
    <xf numFmtId="0" fontId="9" fillId="0" borderId="2" xfId="0" applyFont="1" applyBorder="1" applyAlignment="1">
      <alignment horizontal="center"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vertical="top" wrapText="1"/>
    </xf>
    <xf numFmtId="0" fontId="5" fillId="0" borderId="2" xfId="0" applyFont="1" applyBorder="1" applyAlignment="1">
      <alignment vertical="top" wrapText="1"/>
    </xf>
    <xf numFmtId="0" fontId="9" fillId="0" borderId="3" xfId="0" applyFont="1" applyBorder="1" applyAlignment="1">
      <alignment vertical="top" wrapText="1"/>
    </xf>
    <xf numFmtId="0" fontId="5" fillId="0" borderId="3" xfId="0" applyFont="1" applyBorder="1" applyAlignment="1">
      <alignment horizontal="center" wrapText="1"/>
    </xf>
    <xf numFmtId="0" fontId="5" fillId="0" borderId="8" xfId="0" applyFont="1" applyBorder="1" applyAlignment="1">
      <alignment horizontal="center" wrapText="1"/>
    </xf>
    <xf numFmtId="0" fontId="9" fillId="0" borderId="3"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wrapText="1"/>
    </xf>
    <xf numFmtId="0" fontId="9" fillId="0" borderId="2" xfId="0" applyFont="1" applyBorder="1" applyAlignment="1">
      <alignment wrapText="1"/>
    </xf>
    <xf numFmtId="0" fontId="7" fillId="0" borderId="8" xfId="0" applyFont="1" applyBorder="1" applyAlignment="1">
      <alignment horizontal="center" wrapText="1"/>
    </xf>
    <xf numFmtId="0" fontId="11" fillId="0" borderId="0" xfId="0" applyFont="1"/>
    <xf numFmtId="0" fontId="12" fillId="0" borderId="0" xfId="0" applyFont="1" applyAlignment="1">
      <alignment horizontal="right"/>
    </xf>
    <xf numFmtId="0" fontId="12" fillId="0" borderId="0" xfId="0" applyFont="1"/>
    <xf numFmtId="0" fontId="13" fillId="0" borderId="9" xfId="0" applyFont="1" applyBorder="1" applyAlignment="1">
      <alignment horizontal="center" vertical="center" wrapText="1"/>
    </xf>
    <xf numFmtId="0" fontId="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13" fillId="0" borderId="11" xfId="0" applyFont="1" applyBorder="1" applyAlignment="1">
      <alignment horizontal="center" vertical="top" wrapText="1"/>
    </xf>
    <xf numFmtId="0" fontId="13" fillId="0" borderId="11" xfId="0" applyFont="1" applyBorder="1" applyAlignment="1">
      <alignment vertical="top" wrapText="1"/>
    </xf>
    <xf numFmtId="0" fontId="3" fillId="0" borderId="11" xfId="0" applyFont="1" applyBorder="1" applyAlignment="1">
      <alignment horizontal="center" vertical="top" wrapText="1"/>
    </xf>
    <xf numFmtId="0" fontId="3" fillId="0" borderId="11" xfId="0" applyFont="1" applyBorder="1" applyAlignment="1">
      <alignment vertical="top" wrapText="1"/>
    </xf>
    <xf numFmtId="0" fontId="13" fillId="0" borderId="12" xfId="0" applyFont="1" applyBorder="1" applyAlignment="1">
      <alignment horizontal="center" vertical="top" wrapText="1"/>
    </xf>
    <xf numFmtId="0" fontId="13" fillId="0" borderId="12" xfId="0" applyFont="1" applyBorder="1" applyAlignment="1">
      <alignment vertical="top" wrapText="1"/>
    </xf>
    <xf numFmtId="0" fontId="3" fillId="0" borderId="12" xfId="0" applyFont="1" applyBorder="1" applyAlignment="1">
      <alignment vertical="top" wrapText="1"/>
    </xf>
    <xf numFmtId="166" fontId="19" fillId="2" borderId="0" xfId="1" applyNumberFormat="1" applyFont="1" applyFill="1"/>
    <xf numFmtId="164" fontId="19" fillId="2" borderId="0" xfId="1" applyFont="1" applyFill="1"/>
    <xf numFmtId="165" fontId="20" fillId="2" borderId="0" xfId="1" applyNumberFormat="1" applyFont="1" applyFill="1"/>
    <xf numFmtId="165" fontId="19" fillId="2" borderId="0" xfId="1" applyNumberFormat="1" applyFont="1" applyFill="1"/>
    <xf numFmtId="165" fontId="21" fillId="2" borderId="0" xfId="1" applyNumberFormat="1" applyFont="1" applyFill="1"/>
    <xf numFmtId="0" fontId="21" fillId="2" borderId="0" xfId="0" applyFont="1" applyFill="1"/>
    <xf numFmtId="0" fontId="23" fillId="2" borderId="0" xfId="0" applyFont="1" applyFill="1" applyAlignment="1">
      <alignment horizontal="right"/>
    </xf>
    <xf numFmtId="0" fontId="19" fillId="2" borderId="0" xfId="0" applyFont="1" applyFill="1"/>
    <xf numFmtId="0" fontId="22" fillId="2" borderId="0" xfId="0" applyFont="1" applyFill="1" applyAlignment="1">
      <alignment horizontal="left" wrapText="1"/>
    </xf>
    <xf numFmtId="178" fontId="0" fillId="0" borderId="0" xfId="1" applyNumberFormat="1" applyFont="1"/>
    <xf numFmtId="178" fontId="51" fillId="0" borderId="0" xfId="1" applyNumberFormat="1" applyFont="1"/>
    <xf numFmtId="166" fontId="21" fillId="2" borderId="0" xfId="1" applyNumberFormat="1" applyFont="1" applyFill="1"/>
    <xf numFmtId="0" fontId="21" fillId="0" borderId="0" xfId="0" applyFont="1"/>
    <xf numFmtId="0" fontId="21" fillId="0" borderId="0" xfId="0" applyFont="1" applyAlignment="1">
      <alignment horizontal="left"/>
    </xf>
    <xf numFmtId="166" fontId="3" fillId="2" borderId="0" xfId="1" applyNumberFormat="1" applyFont="1" applyFill="1"/>
    <xf numFmtId="0" fontId="54" fillId="2" borderId="9" xfId="0" applyFont="1" applyFill="1" applyBorder="1" applyAlignment="1">
      <alignment horizontal="center" vertical="center" wrapText="1"/>
    </xf>
    <xf numFmtId="0" fontId="54" fillId="2" borderId="9" xfId="0" applyFont="1" applyFill="1" applyBorder="1" applyAlignment="1">
      <alignment vertical="center" wrapText="1"/>
    </xf>
    <xf numFmtId="179" fontId="56" fillId="2" borderId="9" xfId="0" applyNumberFormat="1" applyFont="1" applyFill="1" applyBorder="1" applyAlignment="1">
      <alignment horizontal="right" vertical="center" wrapText="1"/>
    </xf>
    <xf numFmtId="0" fontId="56" fillId="2" borderId="9" xfId="0" applyFont="1" applyFill="1" applyBorder="1" applyAlignment="1">
      <alignment horizontal="right" vertical="center" wrapText="1"/>
    </xf>
    <xf numFmtId="0" fontId="56" fillId="2" borderId="0" xfId="0" applyFont="1" applyFill="1"/>
    <xf numFmtId="166" fontId="56" fillId="2" borderId="11" xfId="1" applyNumberFormat="1" applyFont="1" applyFill="1" applyBorder="1" applyAlignment="1">
      <alignment horizontal="right" wrapText="1"/>
    </xf>
    <xf numFmtId="0" fontId="57" fillId="2" borderId="9" xfId="0" applyFont="1" applyFill="1" applyBorder="1" applyAlignment="1">
      <alignment horizontal="center" vertical="center" wrapText="1"/>
    </xf>
    <xf numFmtId="0" fontId="57" fillId="2" borderId="9" xfId="0" applyFont="1" applyFill="1" applyBorder="1" applyAlignment="1">
      <alignment vertical="center" wrapText="1"/>
    </xf>
    <xf numFmtId="179" fontId="55" fillId="2" borderId="9" xfId="0" applyNumberFormat="1" applyFont="1" applyFill="1" applyBorder="1" applyAlignment="1">
      <alignment horizontal="right" vertical="center" wrapText="1"/>
    </xf>
    <xf numFmtId="0" fontId="55" fillId="2" borderId="9" xfId="0" applyFont="1" applyFill="1" applyBorder="1" applyAlignment="1">
      <alignment horizontal="right" vertical="center" wrapText="1"/>
    </xf>
    <xf numFmtId="0" fontId="55" fillId="2" borderId="0" xfId="0" applyFont="1" applyFill="1"/>
    <xf numFmtId="166" fontId="55" fillId="2" borderId="11" xfId="1" applyNumberFormat="1" applyFont="1" applyFill="1" applyBorder="1" applyAlignment="1">
      <alignment horizontal="right" wrapText="1"/>
    </xf>
    <xf numFmtId="166" fontId="56" fillId="2" borderId="0" xfId="1" applyNumberFormat="1" applyFont="1" applyFill="1" applyAlignment="1">
      <alignment horizontal="right"/>
    </xf>
    <xf numFmtId="166" fontId="55" fillId="2" borderId="0" xfId="1" applyNumberFormat="1" applyFont="1" applyFill="1" applyAlignment="1">
      <alignment horizontal="right"/>
    </xf>
    <xf numFmtId="179" fontId="55" fillId="2" borderId="0" xfId="0" applyNumberFormat="1" applyFont="1" applyFill="1"/>
    <xf numFmtId="166" fontId="14" fillId="2" borderId="0" xfId="1" applyNumberFormat="1" applyFont="1" applyFill="1" applyAlignment="1">
      <alignment horizontal="right"/>
    </xf>
    <xf numFmtId="0" fontId="14" fillId="2" borderId="0" xfId="0" applyFont="1" applyFill="1"/>
    <xf numFmtId="166" fontId="18" fillId="2" borderId="0" xfId="1" applyNumberFormat="1" applyFont="1" applyFill="1"/>
    <xf numFmtId="166" fontId="29" fillId="2" borderId="20" xfId="1" applyNumberFormat="1" applyFont="1" applyFill="1" applyBorder="1" applyAlignment="1">
      <alignment horizontal="center" vertical="center" wrapText="1"/>
    </xf>
    <xf numFmtId="164" fontId="29" fillId="2" borderId="9" xfId="1" applyFont="1" applyFill="1" applyBorder="1" applyAlignment="1">
      <alignment horizontal="center" vertical="center" wrapText="1"/>
    </xf>
    <xf numFmtId="0" fontId="27" fillId="2" borderId="19" xfId="0" applyFont="1" applyFill="1" applyBorder="1" applyAlignment="1">
      <alignment horizontal="center" vertical="center" wrapText="1"/>
    </xf>
    <xf numFmtId="166" fontId="27" fillId="2" borderId="19" xfId="1" applyNumberFormat="1" applyFont="1" applyFill="1" applyBorder="1" applyAlignment="1">
      <alignment horizontal="center" vertical="center" wrapText="1"/>
    </xf>
    <xf numFmtId="0" fontId="27" fillId="2" borderId="19" xfId="1" applyNumberFormat="1" applyFont="1" applyFill="1" applyBorder="1" applyAlignment="1">
      <alignment horizontal="center" vertical="center" wrapText="1"/>
    </xf>
    <xf numFmtId="166" fontId="27" fillId="2" borderId="9" xfId="1" applyNumberFormat="1" applyFont="1" applyFill="1" applyBorder="1" applyAlignment="1">
      <alignment horizontal="center" vertical="center" wrapText="1"/>
    </xf>
    <xf numFmtId="166" fontId="56" fillId="2" borderId="10" xfId="1" applyNumberFormat="1" applyFont="1" applyFill="1" applyBorder="1" applyAlignment="1">
      <alignment horizontal="right" wrapText="1"/>
    </xf>
    <xf numFmtId="166" fontId="56" fillId="2" borderId="26" xfId="1" applyNumberFormat="1" applyFont="1" applyFill="1" applyBorder="1" applyAlignment="1">
      <alignment vertical="top" wrapText="1"/>
    </xf>
    <xf numFmtId="166" fontId="56" fillId="2" borderId="26" xfId="1" applyNumberFormat="1" applyFont="1" applyFill="1" applyBorder="1" applyAlignment="1">
      <alignment horizontal="right" wrapText="1"/>
    </xf>
    <xf numFmtId="166" fontId="56" fillId="2" borderId="12" xfId="1" applyNumberFormat="1" applyFont="1" applyFill="1" applyBorder="1" applyAlignment="1">
      <alignment horizontal="right" wrapText="1"/>
    </xf>
    <xf numFmtId="164" fontId="14" fillId="2" borderId="0" xfId="1" applyFont="1" applyFill="1" applyAlignment="1">
      <alignment horizontal="right"/>
    </xf>
    <xf numFmtId="0" fontId="60" fillId="3" borderId="9"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60" fillId="3" borderId="9" xfId="0" applyFont="1" applyFill="1" applyBorder="1" applyAlignment="1">
      <alignment vertical="center" wrapText="1"/>
    </xf>
    <xf numFmtId="0" fontId="32" fillId="3" borderId="9" xfId="0" applyFont="1" applyFill="1" applyBorder="1" applyAlignment="1">
      <alignment vertical="center" wrapText="1"/>
    </xf>
    <xf numFmtId="0" fontId="27" fillId="3" borderId="9" xfId="0" applyFont="1" applyFill="1" applyBorder="1" applyAlignment="1">
      <alignment vertical="center" wrapText="1"/>
    </xf>
    <xf numFmtId="179" fontId="62" fillId="3" borderId="9" xfId="0" applyNumberFormat="1" applyFont="1" applyFill="1" applyBorder="1" applyAlignment="1">
      <alignment horizontal="right" vertical="center" wrapText="1"/>
    </xf>
    <xf numFmtId="179" fontId="61" fillId="3" borderId="9" xfId="0" applyNumberFormat="1" applyFont="1" applyFill="1" applyBorder="1" applyAlignment="1">
      <alignment horizontal="right" vertical="center" wrapText="1"/>
    </xf>
    <xf numFmtId="0" fontId="58" fillId="2" borderId="0" xfId="0" applyFont="1" applyFill="1"/>
    <xf numFmtId="0" fontId="62" fillId="2" borderId="9" xfId="0" applyFont="1" applyFill="1" applyBorder="1" applyAlignment="1">
      <alignment horizontal="center" vertical="center" wrapText="1"/>
    </xf>
    <xf numFmtId="0" fontId="62" fillId="2" borderId="9" xfId="0" applyFont="1" applyFill="1" applyBorder="1" applyAlignment="1">
      <alignment vertical="center" wrapText="1"/>
    </xf>
    <xf numFmtId="179" fontId="62" fillId="2" borderId="9" xfId="0" applyNumberFormat="1" applyFont="1" applyFill="1" applyBorder="1" applyAlignment="1">
      <alignment horizontal="right" vertical="center" wrapText="1"/>
    </xf>
    <xf numFmtId="164" fontId="19" fillId="2" borderId="26" xfId="1" applyFont="1" applyFill="1" applyBorder="1" applyAlignment="1">
      <alignment horizontal="center" wrapText="1"/>
    </xf>
    <xf numFmtId="10" fontId="61" fillId="3" borderId="9" xfId="62" applyNumberFormat="1" applyFont="1" applyFill="1" applyBorder="1" applyAlignment="1">
      <alignment horizontal="right" vertical="center" wrapText="1"/>
    </xf>
    <xf numFmtId="10" fontId="62" fillId="3" borderId="9" xfId="62" applyNumberFormat="1" applyFont="1" applyFill="1" applyBorder="1" applyAlignment="1">
      <alignment horizontal="right" vertical="center" wrapText="1"/>
    </xf>
    <xf numFmtId="10" fontId="62" fillId="2" borderId="9" xfId="62" applyNumberFormat="1" applyFont="1" applyFill="1" applyBorder="1" applyAlignment="1">
      <alignment horizontal="right" vertical="center" wrapText="1"/>
    </xf>
    <xf numFmtId="10" fontId="56" fillId="2" borderId="9" xfId="62" applyNumberFormat="1" applyFont="1" applyFill="1" applyBorder="1" applyAlignment="1">
      <alignment horizontal="right" vertical="center" wrapText="1"/>
    </xf>
    <xf numFmtId="10" fontId="55" fillId="2" borderId="9" xfId="62" applyNumberFormat="1" applyFont="1" applyFill="1" applyBorder="1" applyAlignment="1">
      <alignment horizontal="right" vertical="center" wrapText="1"/>
    </xf>
    <xf numFmtId="0" fontId="63" fillId="2" borderId="9" xfId="0" applyFont="1" applyFill="1" applyBorder="1" applyAlignment="1">
      <alignment horizontal="center" vertical="center" wrapText="1"/>
    </xf>
    <xf numFmtId="0" fontId="63" fillId="2" borderId="9" xfId="0" applyFont="1" applyFill="1" applyBorder="1" applyAlignment="1">
      <alignment vertical="center" wrapText="1"/>
    </xf>
    <xf numFmtId="0" fontId="61" fillId="2" borderId="9" xfId="0" applyFont="1" applyFill="1" applyBorder="1" applyAlignment="1">
      <alignment horizontal="center" vertical="center" wrapText="1"/>
    </xf>
    <xf numFmtId="164" fontId="20" fillId="2" borderId="27" xfId="1" applyFont="1" applyFill="1" applyBorder="1" applyAlignment="1">
      <alignment horizontal="center" wrapText="1"/>
    </xf>
    <xf numFmtId="0" fontId="24" fillId="2" borderId="0" xfId="0" applyFont="1" applyFill="1"/>
    <xf numFmtId="164" fontId="20" fillId="2" borderId="26" xfId="1" applyFont="1" applyFill="1" applyBorder="1" applyAlignment="1">
      <alignment horizontal="center" wrapText="1"/>
    </xf>
    <xf numFmtId="0" fontId="61" fillId="2" borderId="9" xfId="0" applyFont="1" applyFill="1" applyBorder="1" applyAlignment="1">
      <alignment vertical="center" wrapText="1"/>
    </xf>
    <xf numFmtId="179" fontId="61" fillId="2" borderId="9" xfId="0" applyNumberFormat="1" applyFont="1" applyFill="1" applyBorder="1" applyAlignment="1">
      <alignment horizontal="right" vertical="center" wrapText="1"/>
    </xf>
    <xf numFmtId="10" fontId="61" fillId="2" borderId="9" xfId="62" applyNumberFormat="1" applyFont="1" applyFill="1" applyBorder="1" applyAlignment="1">
      <alignment horizontal="right" vertical="center" wrapText="1"/>
    </xf>
    <xf numFmtId="0" fontId="0" fillId="2" borderId="0" xfId="0" applyFill="1"/>
    <xf numFmtId="0" fontId="3" fillId="2" borderId="0" xfId="0" applyFont="1" applyFill="1"/>
    <xf numFmtId="179" fontId="32" fillId="3" borderId="9" xfId="0" applyNumberFormat="1" applyFont="1" applyFill="1" applyBorder="1" applyAlignment="1">
      <alignment horizontal="right" vertical="center" wrapText="1"/>
    </xf>
    <xf numFmtId="179" fontId="60" fillId="3" borderId="9" xfId="0" applyNumberFormat="1" applyFont="1" applyFill="1" applyBorder="1" applyAlignment="1">
      <alignment horizontal="right" vertical="center" wrapText="1"/>
    </xf>
    <xf numFmtId="0" fontId="60" fillId="0" borderId="0" xfId="0" applyFont="1"/>
    <xf numFmtId="0" fontId="64" fillId="0" borderId="0" xfId="0" applyFont="1"/>
    <xf numFmtId="10" fontId="32" fillId="3" borderId="9" xfId="62" applyNumberFormat="1" applyFont="1" applyFill="1" applyBorder="1" applyAlignment="1">
      <alignment horizontal="right" vertical="center" wrapText="1"/>
    </xf>
    <xf numFmtId="179" fontId="65" fillId="2" borderId="9" xfId="0" applyNumberFormat="1" applyFont="1" applyFill="1" applyBorder="1" applyAlignment="1">
      <alignment horizontal="right" vertical="center" wrapText="1"/>
    </xf>
    <xf numFmtId="10" fontId="65" fillId="2" borderId="9" xfId="62" applyNumberFormat="1" applyFont="1" applyFill="1" applyBorder="1" applyAlignment="1">
      <alignment horizontal="right" vertical="center" wrapText="1"/>
    </xf>
    <xf numFmtId="164" fontId="58" fillId="2" borderId="26" xfId="1" applyFont="1" applyFill="1" applyBorder="1" applyAlignment="1">
      <alignment horizontal="center" wrapText="1"/>
    </xf>
    <xf numFmtId="179" fontId="66" fillId="2" borderId="9" xfId="0" applyNumberFormat="1" applyFont="1" applyFill="1" applyBorder="1" applyAlignment="1">
      <alignment horizontal="right" vertical="center" wrapText="1"/>
    </xf>
    <xf numFmtId="10" fontId="66" fillId="2" borderId="9" xfId="62" applyNumberFormat="1" applyFont="1" applyFill="1" applyBorder="1" applyAlignment="1">
      <alignment horizontal="right" vertical="center" wrapText="1"/>
    </xf>
    <xf numFmtId="164" fontId="67" fillId="2" borderId="26" xfId="1" applyFont="1" applyFill="1" applyBorder="1" applyAlignment="1">
      <alignment horizontal="center" wrapText="1"/>
    </xf>
    <xf numFmtId="0" fontId="67" fillId="2" borderId="0" xfId="0" applyFont="1" applyFill="1"/>
    <xf numFmtId="167" fontId="67" fillId="2" borderId="26" xfId="1" applyNumberFormat="1" applyFont="1" applyFill="1" applyBorder="1" applyAlignment="1">
      <alignment horizontal="center" wrapText="1"/>
    </xf>
    <xf numFmtId="164" fontId="67" fillId="2" borderId="12" xfId="1" applyFont="1" applyFill="1" applyBorder="1" applyAlignment="1">
      <alignment horizontal="center" wrapText="1"/>
    </xf>
    <xf numFmtId="164" fontId="67" fillId="2" borderId="28" xfId="1" applyFont="1" applyFill="1" applyBorder="1" applyAlignment="1">
      <alignment horizontal="center" wrapText="1"/>
    </xf>
    <xf numFmtId="164" fontId="67" fillId="2" borderId="0" xfId="1" applyFont="1" applyFill="1"/>
    <xf numFmtId="179" fontId="65" fillId="3" borderId="9" xfId="0" applyNumberFormat="1" applyFont="1" applyFill="1" applyBorder="1" applyAlignment="1">
      <alignment horizontal="right" vertical="center" wrapText="1"/>
    </xf>
    <xf numFmtId="10" fontId="65" fillId="3" borderId="9" xfId="62" applyNumberFormat="1" applyFont="1" applyFill="1" applyBorder="1" applyAlignment="1">
      <alignment horizontal="right" vertical="center" wrapText="1"/>
    </xf>
    <xf numFmtId="164" fontId="58" fillId="2" borderId="0" xfId="1" applyFont="1" applyFill="1"/>
    <xf numFmtId="179" fontId="66" fillId="3" borderId="9" xfId="0" applyNumberFormat="1" applyFont="1" applyFill="1" applyBorder="1" applyAlignment="1">
      <alignment horizontal="right" vertical="center" wrapText="1"/>
    </xf>
    <xf numFmtId="10" fontId="66" fillId="3" borderId="9" xfId="62" applyNumberFormat="1" applyFont="1" applyFill="1" applyBorder="1" applyAlignment="1">
      <alignment horizontal="right" vertical="center" wrapText="1"/>
    </xf>
    <xf numFmtId="0" fontId="64" fillId="3" borderId="9" xfId="0" applyFont="1" applyFill="1" applyBorder="1" applyAlignment="1">
      <alignment horizontal="center" vertical="center" wrapText="1"/>
    </xf>
    <xf numFmtId="179" fontId="64" fillId="3" borderId="9" xfId="0" applyNumberFormat="1" applyFont="1" applyFill="1" applyBorder="1" applyAlignment="1">
      <alignment horizontal="right" vertical="center" wrapText="1"/>
    </xf>
    <xf numFmtId="10" fontId="64" fillId="3" borderId="9" xfId="62" applyNumberFormat="1" applyFont="1" applyFill="1" applyBorder="1" applyAlignment="1">
      <alignment horizontal="right" vertical="center" wrapText="1"/>
    </xf>
    <xf numFmtId="0" fontId="68" fillId="3" borderId="9" xfId="0" applyFont="1" applyFill="1" applyBorder="1" applyAlignment="1">
      <alignment horizontal="center" vertical="center" wrapText="1"/>
    </xf>
    <xf numFmtId="179" fontId="68" fillId="3" borderId="9" xfId="0" applyNumberFormat="1" applyFont="1" applyFill="1" applyBorder="1" applyAlignment="1">
      <alignment horizontal="right" vertical="center" wrapText="1"/>
    </xf>
    <xf numFmtId="10" fontId="68" fillId="3" borderId="9" xfId="62" applyNumberFormat="1" applyFont="1" applyFill="1" applyBorder="1" applyAlignment="1">
      <alignment horizontal="right" vertical="center" wrapText="1"/>
    </xf>
    <xf numFmtId="0" fontId="68" fillId="0" borderId="0" xfId="0" applyFont="1"/>
    <xf numFmtId="0" fontId="34" fillId="2" borderId="0" xfId="0" applyFont="1" applyFill="1" applyAlignment="1">
      <alignment vertical="center"/>
    </xf>
    <xf numFmtId="0" fontId="34" fillId="2" borderId="0" xfId="0" applyFont="1" applyFill="1"/>
    <xf numFmtId="164" fontId="59" fillId="2" borderId="0" xfId="1" applyFont="1" applyFill="1"/>
    <xf numFmtId="0" fontId="59" fillId="2" borderId="0" xfId="0" applyFont="1" applyFill="1"/>
    <xf numFmtId="164" fontId="69" fillId="2" borderId="0" xfId="1" applyFont="1" applyFill="1"/>
    <xf numFmtId="0" fontId="69" fillId="2" borderId="0" xfId="0" applyFont="1" applyFill="1"/>
    <xf numFmtId="164" fontId="69" fillId="2" borderId="26" xfId="1" applyFont="1" applyFill="1" applyBorder="1" applyAlignment="1">
      <alignment horizontal="center" wrapText="1"/>
    </xf>
    <xf numFmtId="164" fontId="59" fillId="2" borderId="26" xfId="1" applyFont="1" applyFill="1" applyBorder="1" applyAlignment="1">
      <alignment horizontal="center" wrapText="1"/>
    </xf>
    <xf numFmtId="9" fontId="59" fillId="2" borderId="0" xfId="0" applyNumberFormat="1" applyFont="1" applyFill="1"/>
    <xf numFmtId="0" fontId="32" fillId="2" borderId="9" xfId="0" applyFont="1" applyFill="1" applyBorder="1" applyAlignment="1">
      <alignment horizontal="center" vertical="center" wrapText="1"/>
    </xf>
    <xf numFmtId="0" fontId="32" fillId="2" borderId="9" xfId="0" applyFont="1" applyFill="1" applyBorder="1" applyAlignment="1">
      <alignment vertical="center" wrapText="1"/>
    </xf>
    <xf numFmtId="179" fontId="32" fillId="2" borderId="9" xfId="0" applyNumberFormat="1" applyFont="1" applyFill="1" applyBorder="1" applyAlignment="1">
      <alignment horizontal="right" vertical="center" wrapText="1"/>
    </xf>
    <xf numFmtId="10" fontId="32" fillId="2" borderId="9" xfId="62" applyNumberFormat="1" applyFont="1" applyFill="1" applyBorder="1" applyAlignment="1">
      <alignment horizontal="right" vertical="center" wrapText="1"/>
    </xf>
    <xf numFmtId="0" fontId="32" fillId="2" borderId="0" xfId="0" applyFont="1" applyFill="1"/>
    <xf numFmtId="10" fontId="60" fillId="2" borderId="9" xfId="62" applyNumberFormat="1" applyFont="1" applyFill="1" applyBorder="1" applyAlignment="1">
      <alignment horizontal="right" vertical="center" wrapText="1"/>
    </xf>
    <xf numFmtId="0" fontId="32" fillId="0" borderId="0" xfId="0" applyFont="1"/>
    <xf numFmtId="10" fontId="60" fillId="3" borderId="9" xfId="62" applyNumberFormat="1" applyFont="1" applyFill="1" applyBorder="1" applyAlignment="1">
      <alignment horizontal="right" vertical="center" wrapText="1"/>
    </xf>
    <xf numFmtId="0" fontId="59" fillId="0" borderId="0" xfId="0" applyFont="1"/>
    <xf numFmtId="0" fontId="11" fillId="0" borderId="0" xfId="0" applyFont="1" applyAlignment="1">
      <alignment horizontal="left" wrapText="1"/>
    </xf>
    <xf numFmtId="0" fontId="13" fillId="0" borderId="9" xfId="0" applyFont="1" applyBorder="1" applyAlignment="1">
      <alignment horizontal="center" vertical="center" wrapText="1"/>
    </xf>
    <xf numFmtId="0" fontId="3" fillId="0" borderId="9" xfId="0" applyFont="1" applyBorder="1" applyAlignment="1">
      <alignment horizontal="center" vertical="center" wrapText="1"/>
    </xf>
    <xf numFmtId="0" fontId="0" fillId="0" borderId="9" xfId="0" applyBorder="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7" fillId="0" borderId="13" xfId="0" applyFont="1" applyBorder="1" applyAlignment="1">
      <alignment horizontal="center" wrapText="1"/>
    </xf>
    <xf numFmtId="0" fontId="7" fillId="0" borderId="3" xfId="0" applyFont="1" applyBorder="1" applyAlignment="1">
      <alignment horizontal="center" wrapText="1"/>
    </xf>
    <xf numFmtId="0" fontId="8" fillId="0" borderId="13" xfId="0" applyFont="1" applyBorder="1" applyAlignment="1">
      <alignment horizontal="center" wrapText="1"/>
    </xf>
    <xf numFmtId="0" fontId="8" fillId="0" borderId="3" xfId="0" applyFont="1" applyBorder="1" applyAlignment="1">
      <alignment horizontal="center" wrapText="1"/>
    </xf>
    <xf numFmtId="0" fontId="7" fillId="0" borderId="4"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8" fillId="0" borderId="4" xfId="0" applyFont="1" applyBorder="1" applyAlignment="1">
      <alignment horizontal="center" wrapText="1"/>
    </xf>
    <xf numFmtId="0" fontId="8" fillId="0" borderId="14"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5" fillId="0" borderId="13" xfId="0" applyFont="1" applyBorder="1" applyAlignment="1">
      <alignment horizontal="center" wrapText="1"/>
    </xf>
    <xf numFmtId="0" fontId="5" fillId="0" borderId="7"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4" xfId="0" applyFont="1" applyBorder="1" applyAlignment="1">
      <alignment horizontal="center" wrapText="1"/>
    </xf>
    <xf numFmtId="0" fontId="5" fillId="0" borderId="6" xfId="0" applyFont="1" applyBorder="1" applyAlignment="1">
      <alignment horizontal="center" wrapText="1"/>
    </xf>
    <xf numFmtId="0" fontId="9" fillId="0" borderId="4" xfId="0" applyFont="1" applyBorder="1" applyAlignment="1">
      <alignment horizontal="center" wrapText="1"/>
    </xf>
    <xf numFmtId="0" fontId="9" fillId="0" borderId="6" xfId="0" applyFont="1" applyBorder="1" applyAlignment="1">
      <alignment horizontal="center" wrapText="1"/>
    </xf>
    <xf numFmtId="0" fontId="9" fillId="0" borderId="14" xfId="0" applyFont="1" applyBorder="1" applyAlignment="1">
      <alignment horizontal="center" wrapText="1"/>
    </xf>
    <xf numFmtId="0" fontId="9" fillId="0" borderId="13" xfId="0" applyFont="1" applyBorder="1" applyAlignment="1">
      <alignment horizontal="center" wrapText="1"/>
    </xf>
    <xf numFmtId="0" fontId="9" fillId="0" borderId="3" xfId="0" applyFont="1" applyBorder="1" applyAlignment="1">
      <alignment horizontal="center" wrapText="1"/>
    </xf>
    <xf numFmtId="0" fontId="7" fillId="0" borderId="14" xfId="0" applyFont="1" applyBorder="1" applyAlignment="1">
      <alignment horizontal="center" wrapText="1"/>
    </xf>
    <xf numFmtId="0" fontId="7" fillId="0" borderId="1"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2"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166" fontId="29" fillId="2" borderId="19" xfId="1" applyNumberFormat="1" applyFont="1" applyFill="1" applyBorder="1" applyAlignment="1">
      <alignment horizontal="center" vertical="center" wrapText="1"/>
    </xf>
    <xf numFmtId="166" fontId="29" fillId="2" borderId="20" xfId="1" applyNumberFormat="1" applyFont="1" applyFill="1" applyBorder="1" applyAlignment="1">
      <alignment horizontal="center" vertical="center" wrapText="1"/>
    </xf>
    <xf numFmtId="0" fontId="16" fillId="2" borderId="0" xfId="0" applyFont="1" applyFill="1" applyAlignment="1">
      <alignment horizontal="center" vertical="center" wrapText="1"/>
    </xf>
    <xf numFmtId="164" fontId="14" fillId="2" borderId="0" xfId="1" applyFont="1" applyFill="1" applyAlignment="1">
      <alignment horizontal="right"/>
    </xf>
    <xf numFmtId="0" fontId="17" fillId="2" borderId="0" xfId="0" applyFont="1" applyFill="1" applyAlignment="1">
      <alignment horizontal="center" vertical="center" wrapText="1"/>
    </xf>
    <xf numFmtId="0" fontId="14" fillId="2" borderId="0" xfId="0" applyFont="1" applyFill="1" applyAlignment="1">
      <alignment horizontal="center" vertical="center" wrapText="1"/>
    </xf>
    <xf numFmtId="164" fontId="28" fillId="2" borderId="21" xfId="1" applyFont="1" applyFill="1" applyBorder="1" applyAlignment="1">
      <alignment horizontal="right"/>
    </xf>
    <xf numFmtId="164" fontId="29" fillId="2" borderId="22" xfId="1" applyFont="1" applyFill="1" applyBorder="1" applyAlignment="1">
      <alignment horizontal="center" vertical="center" wrapText="1"/>
    </xf>
    <xf numFmtId="164" fontId="29" fillId="2" borderId="23" xfId="1" applyFont="1" applyFill="1" applyBorder="1" applyAlignment="1">
      <alignment horizontal="center" vertical="center" wrapText="1"/>
    </xf>
    <xf numFmtId="0" fontId="29" fillId="2" borderId="9" xfId="0" applyFont="1" applyFill="1" applyBorder="1" applyAlignment="1">
      <alignment horizontal="center" vertical="center" wrapText="1"/>
    </xf>
    <xf numFmtId="166" fontId="29" fillId="2" borderId="22" xfId="1" applyNumberFormat="1" applyFont="1" applyFill="1" applyBorder="1" applyAlignment="1">
      <alignment horizontal="center" vertical="center" wrapText="1"/>
    </xf>
    <xf numFmtId="166" fontId="29" fillId="2" borderId="24" xfId="1" applyNumberFormat="1" applyFont="1" applyFill="1" applyBorder="1" applyAlignment="1">
      <alignment horizontal="center" vertical="center" wrapText="1"/>
    </xf>
    <xf numFmtId="166" fontId="29" fillId="2" borderId="23" xfId="1" applyNumberFormat="1" applyFont="1" applyFill="1" applyBorder="1" applyAlignment="1">
      <alignment horizontal="center" vertical="center" wrapText="1"/>
    </xf>
    <xf numFmtId="0" fontId="29" fillId="2" borderId="0" xfId="0" applyFont="1" applyFill="1" applyAlignment="1">
      <alignment horizontal="left" vertical="center" wrapText="1"/>
    </xf>
    <xf numFmtId="0" fontId="61" fillId="2" borderId="9" xfId="0" applyFont="1" applyFill="1" applyBorder="1" applyAlignment="1">
      <alignment horizontal="center" vertical="center" wrapText="1"/>
    </xf>
    <xf numFmtId="165" fontId="23" fillId="2" borderId="21" xfId="1" applyNumberFormat="1" applyFont="1" applyFill="1" applyBorder="1" applyAlignment="1">
      <alignment horizontal="right"/>
    </xf>
    <xf numFmtId="0" fontId="25" fillId="2" borderId="0" xfId="0" applyFont="1" applyFill="1" applyAlignment="1">
      <alignment horizontal="center"/>
    </xf>
    <xf numFmtId="0" fontId="26" fillId="2" borderId="0" xfId="0" applyFont="1" applyFill="1" applyAlignment="1">
      <alignment horizontal="center" vertical="center"/>
    </xf>
    <xf numFmtId="165" fontId="20" fillId="2" borderId="0" xfId="1" applyNumberFormat="1" applyFont="1" applyFill="1" applyAlignment="1">
      <alignment horizontal="right" vertical="center"/>
    </xf>
    <xf numFmtId="0" fontId="61" fillId="2" borderId="22" xfId="0" applyFont="1" applyFill="1" applyBorder="1" applyAlignment="1">
      <alignment horizontal="center" vertical="center" wrapText="1"/>
    </xf>
    <xf numFmtId="0" fontId="61" fillId="2" borderId="24" xfId="0" applyFont="1" applyFill="1" applyBorder="1" applyAlignment="1">
      <alignment horizontal="center" vertical="center" wrapText="1"/>
    </xf>
    <xf numFmtId="0" fontId="61" fillId="2" borderId="23" xfId="0" applyFont="1" applyFill="1" applyBorder="1" applyAlignment="1">
      <alignment horizontal="center" vertical="center" wrapText="1"/>
    </xf>
    <xf numFmtId="164" fontId="13" fillId="0" borderId="0" xfId="1" applyFont="1" applyAlignment="1">
      <alignment horizontal="right" vertical="center" wrapText="1"/>
    </xf>
    <xf numFmtId="0" fontId="16" fillId="0" borderId="0" xfId="0" applyFont="1" applyAlignment="1">
      <alignment horizontal="center" vertical="center" wrapText="1"/>
    </xf>
    <xf numFmtId="0" fontId="52" fillId="2" borderId="0" xfId="0" applyFont="1" applyFill="1" applyAlignment="1">
      <alignment horizontal="center" vertical="center" wrapText="1"/>
    </xf>
    <xf numFmtId="0" fontId="15" fillId="2" borderId="0" xfId="0" applyFont="1" applyFill="1" applyAlignment="1">
      <alignment horizontal="center" vertical="center" wrapText="1"/>
    </xf>
    <xf numFmtId="0" fontId="60" fillId="3" borderId="9" xfId="0" applyFont="1" applyFill="1" applyBorder="1" applyAlignment="1">
      <alignment horizontal="center" vertical="center" wrapText="1"/>
    </xf>
    <xf numFmtId="164" fontId="53" fillId="0" borderId="21" xfId="1" applyFont="1" applyBorder="1" applyAlignment="1">
      <alignment horizontal="right"/>
    </xf>
  </cellXfs>
  <cellStyles count="63">
    <cellStyle name="Bình thường 2" xfId="2"/>
    <cellStyle name="Bình thường 2 2" xfId="8"/>
    <cellStyle name="Bình thường 3" xfId="7"/>
    <cellStyle name="Chuẩn 2" xfId="3"/>
    <cellStyle name="Chuẩn 2 2" xfId="9"/>
    <cellStyle name="Comma" xfId="1" builtinId="3"/>
    <cellStyle name="Comma [0] 2" xfId="10"/>
    <cellStyle name="Comma 12" xfId="11"/>
    <cellStyle name="Comma 12 3" xfId="12"/>
    <cellStyle name="Comma 2" xfId="13"/>
    <cellStyle name="Comma 2 2" xfId="14"/>
    <cellStyle name="Comma 6" xfId="15"/>
    <cellStyle name="Comma 6 3" xfId="16"/>
    <cellStyle name="Comma0" xfId="17"/>
    <cellStyle name="Currency0" xfId="18"/>
    <cellStyle name="Date" xfId="19"/>
    <cellStyle name="Dấu phảy [0] 2" xfId="4"/>
    <cellStyle name="Dấu phảy [0] 3" xfId="20"/>
    <cellStyle name="Dấu phảy 4" xfId="21"/>
    <cellStyle name="Fixed" xfId="22"/>
    <cellStyle name="Header1" xfId="23"/>
    <cellStyle name="Header2" xfId="24"/>
    <cellStyle name="n" xfId="25"/>
    <cellStyle name="Normal" xfId="0" builtinId="0"/>
    <cellStyle name="Normal - Style1" xfId="26"/>
    <cellStyle name="Normal 11" xfId="27"/>
    <cellStyle name="Normal 12" xfId="5"/>
    <cellStyle name="Normal 2" xfId="28"/>
    <cellStyle name="Normal 2 3" xfId="29"/>
    <cellStyle name="Normal 2 5 2" xfId="30"/>
    <cellStyle name="Normal 2 5 2 2" xfId="31"/>
    <cellStyle name="Normal 3" xfId="32"/>
    <cellStyle name="Normal 4" xfId="33"/>
    <cellStyle name="Normal 4 2 3" xfId="34"/>
    <cellStyle name="Normal 5" xfId="35"/>
    <cellStyle name="Normal 5 6" xfId="36"/>
    <cellStyle name="Normal 6" xfId="37"/>
    <cellStyle name="Normal 6 2" xfId="38"/>
    <cellStyle name="Normal 6 2 2" xfId="39"/>
    <cellStyle name="Percent" xfId="62" builtinId="5"/>
    <cellStyle name="Percent 2" xfId="40"/>
    <cellStyle name="Percent 2 2" xfId="41"/>
    <cellStyle name="Percent 3" xfId="6"/>
    <cellStyle name=" [0.00]_ Att. 1- Cover" xfId="42"/>
    <cellStyle name="_ Att. 1- Cover" xfId="43"/>
    <cellStyle name="?_ Att. 1- Cover" xfId="44"/>
    <cellStyle name="똿뗦먛귟 [0.00]_PRODUCT DETAIL Q1" xfId="45"/>
    <cellStyle name="똿뗦먛귟_PRODUCT DETAIL Q1" xfId="46"/>
    <cellStyle name="믅됞 [0.00]_PRODUCT DETAIL Q1" xfId="47"/>
    <cellStyle name="믅됞_PRODUCT DETAIL Q1" xfId="48"/>
    <cellStyle name="백분율_95" xfId="49"/>
    <cellStyle name="뷭?_BOOKSHIP" xfId="50"/>
    <cellStyle name="콤마 [0]_1202" xfId="51"/>
    <cellStyle name="콤마_1202" xfId="52"/>
    <cellStyle name="통화 [0]_1202" xfId="53"/>
    <cellStyle name="통화_1202" xfId="54"/>
    <cellStyle name="표준_(정보부문)월별인원계획" xfId="55"/>
    <cellStyle name="一般_00Q3902REV.1" xfId="56"/>
    <cellStyle name="千分位[0]_00Q3902REV.1" xfId="57"/>
    <cellStyle name="千分位_00Q3902REV.1" xfId="58"/>
    <cellStyle name="貨幣 [0]_00Q3902REV.1" xfId="59"/>
    <cellStyle name="貨幣[0]_BRE" xfId="60"/>
    <cellStyle name="貨幣_00Q3902REV.1" xfId="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B14" sqref="B14"/>
    </sheetView>
  </sheetViews>
  <sheetFormatPr defaultColWidth="9.140625" defaultRowHeight="12.75"/>
  <cols>
    <col min="1" max="1" width="9.140625" style="1"/>
    <col min="2" max="2" width="38.28515625" style="1" customWidth="1"/>
    <col min="3" max="16384" width="9.140625" style="1"/>
  </cols>
  <sheetData>
    <row r="1" spans="1:6" ht="18" customHeight="1">
      <c r="A1" s="178" t="s">
        <v>5</v>
      </c>
      <c r="B1" s="178"/>
      <c r="C1" s="178"/>
      <c r="E1" s="178" t="s">
        <v>6</v>
      </c>
      <c r="F1" s="178"/>
    </row>
    <row r="2" spans="1:6">
      <c r="A2" s="46"/>
    </row>
    <row r="3" spans="1:6">
      <c r="A3" s="182" t="s">
        <v>7</v>
      </c>
      <c r="B3" s="183"/>
      <c r="C3" s="183"/>
      <c r="D3" s="183"/>
      <c r="E3" s="183"/>
      <c r="F3" s="183"/>
    </row>
    <row r="4" spans="1:6" ht="34.5" customHeight="1">
      <c r="A4" s="184" t="s">
        <v>8</v>
      </c>
      <c r="B4" s="183"/>
      <c r="C4" s="183"/>
      <c r="D4" s="183"/>
      <c r="E4" s="183"/>
      <c r="F4" s="183"/>
    </row>
    <row r="5" spans="1:6">
      <c r="E5" s="47" t="s">
        <v>9</v>
      </c>
    </row>
    <row r="6" spans="1:6">
      <c r="A6" s="179" t="s">
        <v>0</v>
      </c>
      <c r="B6" s="179" t="s">
        <v>10</v>
      </c>
      <c r="C6" s="179" t="s">
        <v>260</v>
      </c>
      <c r="D6" s="179" t="s">
        <v>261</v>
      </c>
      <c r="E6" s="180"/>
      <c r="F6" s="180"/>
    </row>
    <row r="7" spans="1:6" ht="25.5">
      <c r="A7" s="179"/>
      <c r="B7" s="179"/>
      <c r="C7" s="181"/>
      <c r="D7" s="181"/>
      <c r="E7" s="49" t="s">
        <v>14</v>
      </c>
      <c r="F7" s="49" t="s">
        <v>2</v>
      </c>
    </row>
    <row r="8" spans="1:6">
      <c r="A8" s="50" t="s">
        <v>3</v>
      </c>
      <c r="B8" s="50" t="s">
        <v>4</v>
      </c>
      <c r="C8" s="50">
        <v>1</v>
      </c>
      <c r="D8" s="50">
        <v>2</v>
      </c>
      <c r="E8" s="50">
        <v>3</v>
      </c>
      <c r="F8" s="50">
        <v>4</v>
      </c>
    </row>
    <row r="9" spans="1:6" ht="18" customHeight="1">
      <c r="A9" s="51" t="s">
        <v>3</v>
      </c>
      <c r="B9" s="52" t="s">
        <v>15</v>
      </c>
      <c r="C9" s="52"/>
      <c r="D9" s="52"/>
      <c r="E9" s="52"/>
      <c r="F9" s="52"/>
    </row>
    <row r="10" spans="1:6" ht="18" customHeight="1">
      <c r="A10" s="53" t="s">
        <v>16</v>
      </c>
      <c r="B10" s="54" t="s">
        <v>17</v>
      </c>
      <c r="C10" s="54"/>
      <c r="D10" s="54"/>
      <c r="E10" s="54"/>
      <c r="F10" s="54"/>
    </row>
    <row r="11" spans="1:6" ht="18" customHeight="1">
      <c r="A11" s="55" t="s">
        <v>18</v>
      </c>
      <c r="B11" s="56" t="s">
        <v>19</v>
      </c>
      <c r="C11" s="56"/>
      <c r="D11" s="56"/>
      <c r="E11" s="56"/>
      <c r="F11" s="56"/>
    </row>
    <row r="12" spans="1:6" ht="18" customHeight="1">
      <c r="A12" s="55" t="s">
        <v>18</v>
      </c>
      <c r="B12" s="56" t="s">
        <v>20</v>
      </c>
      <c r="C12" s="56"/>
      <c r="D12" s="56"/>
      <c r="E12" s="56"/>
      <c r="F12" s="56"/>
    </row>
    <row r="13" spans="1:6" ht="18" customHeight="1">
      <c r="A13" s="53" t="s">
        <v>21</v>
      </c>
      <c r="B13" s="54" t="s">
        <v>22</v>
      </c>
      <c r="C13" s="56"/>
      <c r="D13" s="56"/>
      <c r="E13" s="56"/>
      <c r="F13" s="56"/>
    </row>
    <row r="14" spans="1:6" ht="18" customHeight="1">
      <c r="A14" s="55" t="s">
        <v>18</v>
      </c>
      <c r="B14" s="56" t="s">
        <v>23</v>
      </c>
      <c r="C14" s="56"/>
      <c r="D14" s="56"/>
      <c r="E14" s="56"/>
      <c r="F14" s="56"/>
    </row>
    <row r="15" spans="1:6" ht="18" customHeight="1">
      <c r="A15" s="55" t="s">
        <v>18</v>
      </c>
      <c r="B15" s="56" t="s">
        <v>24</v>
      </c>
      <c r="C15" s="56"/>
      <c r="D15" s="56"/>
      <c r="E15" s="56"/>
      <c r="F15" s="56"/>
    </row>
    <row r="16" spans="1:6" ht="18" customHeight="1">
      <c r="A16" s="53" t="s">
        <v>25</v>
      </c>
      <c r="B16" s="54" t="s">
        <v>26</v>
      </c>
      <c r="C16" s="56"/>
      <c r="D16" s="56"/>
      <c r="E16" s="56"/>
      <c r="F16" s="56"/>
    </row>
    <row r="17" spans="1:6" ht="18" customHeight="1">
      <c r="A17" s="53" t="s">
        <v>27</v>
      </c>
      <c r="B17" s="54" t="s">
        <v>28</v>
      </c>
      <c r="C17" s="56"/>
      <c r="D17" s="56"/>
      <c r="E17" s="56"/>
      <c r="F17" s="56"/>
    </row>
    <row r="18" spans="1:6" ht="18" customHeight="1">
      <c r="A18" s="53" t="s">
        <v>4</v>
      </c>
      <c r="B18" s="54" t="s">
        <v>29</v>
      </c>
      <c r="C18" s="54"/>
      <c r="D18" s="54"/>
      <c r="E18" s="54"/>
      <c r="F18" s="54"/>
    </row>
    <row r="19" spans="1:6" ht="18" customHeight="1">
      <c r="A19" s="53" t="s">
        <v>30</v>
      </c>
      <c r="B19" s="54" t="s">
        <v>31</v>
      </c>
      <c r="C19" s="56"/>
      <c r="D19" s="56"/>
      <c r="E19" s="56"/>
      <c r="F19" s="56"/>
    </row>
    <row r="20" spans="1:6" ht="18" customHeight="1">
      <c r="A20" s="55">
        <v>1</v>
      </c>
      <c r="B20" s="56" t="s">
        <v>32</v>
      </c>
      <c r="C20" s="56"/>
      <c r="D20" s="56"/>
      <c r="E20" s="56"/>
      <c r="F20" s="56"/>
    </row>
    <row r="21" spans="1:6" ht="18" customHeight="1">
      <c r="A21" s="55">
        <v>2</v>
      </c>
      <c r="B21" s="56" t="s">
        <v>33</v>
      </c>
      <c r="C21" s="56"/>
      <c r="D21" s="56"/>
      <c r="E21" s="56"/>
      <c r="F21" s="56"/>
    </row>
    <row r="22" spans="1:6" ht="18" customHeight="1">
      <c r="A22" s="55">
        <v>3</v>
      </c>
      <c r="B22" s="56" t="s">
        <v>34</v>
      </c>
      <c r="C22" s="56"/>
      <c r="D22" s="56"/>
      <c r="E22" s="56"/>
      <c r="F22" s="56"/>
    </row>
    <row r="23" spans="1:6" ht="18" customHeight="1">
      <c r="A23" s="55">
        <v>4</v>
      </c>
      <c r="B23" s="56" t="s">
        <v>35</v>
      </c>
      <c r="C23" s="56"/>
      <c r="D23" s="56"/>
      <c r="E23" s="56"/>
      <c r="F23" s="56"/>
    </row>
    <row r="24" spans="1:6" ht="18" customHeight="1">
      <c r="A24" s="53" t="s">
        <v>21</v>
      </c>
      <c r="B24" s="54" t="s">
        <v>36</v>
      </c>
      <c r="C24" s="56"/>
      <c r="D24" s="56"/>
      <c r="E24" s="56"/>
      <c r="F24" s="56"/>
    </row>
    <row r="25" spans="1:6" ht="18" customHeight="1">
      <c r="A25" s="55">
        <v>1</v>
      </c>
      <c r="B25" s="56" t="s">
        <v>37</v>
      </c>
      <c r="C25" s="56"/>
      <c r="D25" s="56"/>
      <c r="E25" s="56"/>
      <c r="F25" s="56"/>
    </row>
    <row r="26" spans="1:6" ht="18" customHeight="1">
      <c r="A26" s="55">
        <v>2</v>
      </c>
      <c r="B26" s="56" t="s">
        <v>38</v>
      </c>
      <c r="C26" s="56"/>
      <c r="D26" s="56"/>
      <c r="E26" s="56"/>
      <c r="F26" s="56"/>
    </row>
    <row r="27" spans="1:6" ht="18" customHeight="1">
      <c r="A27" s="57" t="s">
        <v>25</v>
      </c>
      <c r="B27" s="58" t="s">
        <v>39</v>
      </c>
      <c r="C27" s="59"/>
      <c r="D27" s="59"/>
      <c r="E27" s="59"/>
      <c r="F27" s="59"/>
    </row>
    <row r="28" spans="1:6">
      <c r="A28" s="48" t="s">
        <v>40</v>
      </c>
    </row>
    <row r="29" spans="1:6">
      <c r="A29" s="48"/>
    </row>
  </sheetData>
  <mergeCells count="9">
    <mergeCell ref="A1:C1"/>
    <mergeCell ref="E1:F1"/>
    <mergeCell ref="A6:A7"/>
    <mergeCell ref="B6:B7"/>
    <mergeCell ref="E6:F6"/>
    <mergeCell ref="C6:C7"/>
    <mergeCell ref="D6:D7"/>
    <mergeCell ref="A3:F3"/>
    <mergeCell ref="A4:F4"/>
  </mergeCells>
  <phoneticPr fontId="4" type="noConversion"/>
  <pageMargins left="0.75" right="0.75" top="1" bottom="1" header="0.5" footer="0.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sqref="A1:F12"/>
    </sheetView>
  </sheetViews>
  <sheetFormatPr defaultRowHeight="12.75"/>
  <sheetData>
    <row r="1" spans="1:6" ht="76.5">
      <c r="A1" s="2" t="s">
        <v>5</v>
      </c>
      <c r="B1" s="3" t="s">
        <v>187</v>
      </c>
    </row>
    <row r="2" spans="1:6">
      <c r="A2" s="26"/>
    </row>
    <row r="3" spans="1:6">
      <c r="A3" s="5" t="s">
        <v>188</v>
      </c>
    </row>
    <row r="4" spans="1:6">
      <c r="A4" s="6" t="s">
        <v>8</v>
      </c>
    </row>
    <row r="5" spans="1:6" ht="13.5" thickBot="1">
      <c r="A5" s="7" t="s">
        <v>9</v>
      </c>
    </row>
    <row r="6" spans="1:6" ht="141" thickBot="1">
      <c r="A6" s="32" t="s">
        <v>0</v>
      </c>
      <c r="B6" s="32" t="s">
        <v>175</v>
      </c>
      <c r="C6" s="32" t="s">
        <v>181</v>
      </c>
      <c r="D6" s="32" t="s">
        <v>189</v>
      </c>
      <c r="E6" s="32" t="s">
        <v>190</v>
      </c>
      <c r="F6" s="40" t="s">
        <v>191</v>
      </c>
    </row>
    <row r="7" spans="1:6" ht="13.5" thickBot="1">
      <c r="A7" s="34" t="s">
        <v>3</v>
      </c>
      <c r="B7" s="34" t="s">
        <v>4</v>
      </c>
      <c r="C7" s="34">
        <v>1</v>
      </c>
      <c r="D7" s="34">
        <v>2</v>
      </c>
      <c r="E7" s="34">
        <v>3</v>
      </c>
      <c r="F7" s="35">
        <v>4</v>
      </c>
    </row>
    <row r="8" spans="1:6" ht="26.25" thickBot="1">
      <c r="A8" s="36"/>
      <c r="B8" s="37" t="s">
        <v>146</v>
      </c>
      <c r="C8" s="36"/>
      <c r="D8" s="36"/>
      <c r="E8" s="36"/>
      <c r="F8" s="38"/>
    </row>
    <row r="9" spans="1:6" ht="13.5" thickBot="1">
      <c r="A9" s="34">
        <v>1</v>
      </c>
      <c r="B9" s="36" t="s">
        <v>184</v>
      </c>
      <c r="C9" s="36"/>
      <c r="D9" s="36"/>
      <c r="E9" s="36"/>
      <c r="F9" s="38"/>
    </row>
    <row r="10" spans="1:6" ht="26.25" thickBot="1">
      <c r="A10" s="34">
        <v>2</v>
      </c>
      <c r="B10" s="36" t="s">
        <v>185</v>
      </c>
      <c r="C10" s="36"/>
      <c r="D10" s="36"/>
      <c r="E10" s="36"/>
      <c r="F10" s="38"/>
    </row>
    <row r="11" spans="1:6" ht="13.5" thickBot="1">
      <c r="A11" s="34">
        <v>3</v>
      </c>
      <c r="B11" s="36" t="s">
        <v>186</v>
      </c>
      <c r="C11" s="36"/>
      <c r="D11" s="36"/>
      <c r="E11" s="36"/>
      <c r="F11" s="38"/>
    </row>
    <row r="12" spans="1:6" ht="13.5" thickBot="1">
      <c r="A12" s="34" t="s">
        <v>152</v>
      </c>
      <c r="B12" s="36" t="s">
        <v>152</v>
      </c>
      <c r="C12" s="36"/>
      <c r="D12" s="36"/>
      <c r="E12" s="36"/>
      <c r="F12" s="38"/>
    </row>
  </sheetData>
  <phoneticPr fontId="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workbookViewId="0">
      <selection activeCell="B15" sqref="B15"/>
    </sheetView>
  </sheetViews>
  <sheetFormatPr defaultRowHeight="12.75"/>
  <sheetData>
    <row r="1" spans="1:19" ht="76.5">
      <c r="A1" s="2" t="s">
        <v>5</v>
      </c>
      <c r="B1" s="3" t="s">
        <v>192</v>
      </c>
    </row>
    <row r="2" spans="1:19">
      <c r="A2" s="26"/>
    </row>
    <row r="3" spans="1:19">
      <c r="A3" s="5" t="s">
        <v>193</v>
      </c>
    </row>
    <row r="4" spans="1:19">
      <c r="A4" s="6" t="s">
        <v>8</v>
      </c>
    </row>
    <row r="5" spans="1:19" ht="13.5" thickBot="1">
      <c r="A5" s="7" t="s">
        <v>9</v>
      </c>
    </row>
    <row r="6" spans="1:19" ht="13.5" thickBot="1">
      <c r="A6" s="196" t="s">
        <v>0</v>
      </c>
      <c r="B6" s="196" t="s">
        <v>175</v>
      </c>
      <c r="C6" s="196" t="s">
        <v>181</v>
      </c>
      <c r="D6" s="199" t="s">
        <v>194</v>
      </c>
      <c r="E6" s="201"/>
      <c r="F6" s="199" t="s">
        <v>195</v>
      </c>
      <c r="G6" s="200"/>
      <c r="H6" s="200"/>
      <c r="I6" s="200"/>
      <c r="J6" s="200"/>
      <c r="K6" s="200"/>
      <c r="L6" s="201"/>
      <c r="M6" s="199" t="s">
        <v>195</v>
      </c>
      <c r="N6" s="200"/>
      <c r="O6" s="200"/>
      <c r="P6" s="200"/>
      <c r="Q6" s="200"/>
      <c r="R6" s="200"/>
      <c r="S6" s="201"/>
    </row>
    <row r="7" spans="1:19" ht="13.5" thickBot="1">
      <c r="A7" s="197"/>
      <c r="B7" s="197"/>
      <c r="C7" s="197"/>
      <c r="D7" s="205" t="s">
        <v>196</v>
      </c>
      <c r="E7" s="205" t="s">
        <v>197</v>
      </c>
      <c r="F7" s="196" t="s">
        <v>181</v>
      </c>
      <c r="G7" s="202" t="s">
        <v>196</v>
      </c>
      <c r="H7" s="204"/>
      <c r="I7" s="203"/>
      <c r="J7" s="202" t="s">
        <v>197</v>
      </c>
      <c r="K7" s="204"/>
      <c r="L7" s="203"/>
      <c r="M7" s="196" t="s">
        <v>181</v>
      </c>
      <c r="N7" s="202" t="s">
        <v>196</v>
      </c>
      <c r="O7" s="204"/>
      <c r="P7" s="203"/>
      <c r="Q7" s="202" t="s">
        <v>197</v>
      </c>
      <c r="R7" s="204"/>
      <c r="S7" s="203"/>
    </row>
    <row r="8" spans="1:19" ht="39" thickBot="1">
      <c r="A8" s="198"/>
      <c r="B8" s="198"/>
      <c r="C8" s="198"/>
      <c r="D8" s="206"/>
      <c r="E8" s="206"/>
      <c r="F8" s="198"/>
      <c r="G8" s="33" t="s">
        <v>181</v>
      </c>
      <c r="H8" s="33" t="s">
        <v>198</v>
      </c>
      <c r="I8" s="33" t="s">
        <v>199</v>
      </c>
      <c r="J8" s="33" t="s">
        <v>181</v>
      </c>
      <c r="K8" s="33" t="s">
        <v>198</v>
      </c>
      <c r="L8" s="33" t="s">
        <v>199</v>
      </c>
      <c r="M8" s="198"/>
      <c r="N8" s="33" t="s">
        <v>181</v>
      </c>
      <c r="O8" s="33" t="s">
        <v>198</v>
      </c>
      <c r="P8" s="33" t="s">
        <v>199</v>
      </c>
      <c r="Q8" s="33" t="s">
        <v>181</v>
      </c>
      <c r="R8" s="33" t="s">
        <v>198</v>
      </c>
      <c r="S8" s="41" t="s">
        <v>199</v>
      </c>
    </row>
    <row r="9" spans="1:19" ht="26.25" thickBot="1">
      <c r="A9" s="33" t="s">
        <v>3</v>
      </c>
      <c r="B9" s="33" t="s">
        <v>4</v>
      </c>
      <c r="C9" s="33" t="s">
        <v>94</v>
      </c>
      <c r="D9" s="33" t="s">
        <v>200</v>
      </c>
      <c r="E9" s="33" t="s">
        <v>201</v>
      </c>
      <c r="F9" s="33" t="s">
        <v>202</v>
      </c>
      <c r="G9" s="33" t="s">
        <v>203</v>
      </c>
      <c r="H9" s="33">
        <v>6</v>
      </c>
      <c r="I9" s="33">
        <v>7</v>
      </c>
      <c r="J9" s="33" t="s">
        <v>204</v>
      </c>
      <c r="K9" s="33">
        <v>9</v>
      </c>
      <c r="L9" s="33">
        <v>10</v>
      </c>
      <c r="M9" s="33" t="s">
        <v>205</v>
      </c>
      <c r="N9" s="33" t="s">
        <v>206</v>
      </c>
      <c r="O9" s="33">
        <v>13</v>
      </c>
      <c r="P9" s="33">
        <v>14</v>
      </c>
      <c r="Q9" s="33" t="s">
        <v>207</v>
      </c>
      <c r="R9" s="33">
        <v>16</v>
      </c>
      <c r="S9" s="41">
        <v>17</v>
      </c>
    </row>
    <row r="10" spans="1:19" ht="26.25" thickBot="1">
      <c r="A10" s="42"/>
      <c r="B10" s="43" t="s">
        <v>146</v>
      </c>
      <c r="C10" s="42"/>
      <c r="D10" s="42"/>
      <c r="E10" s="42"/>
      <c r="F10" s="42"/>
      <c r="G10" s="42"/>
      <c r="H10" s="42"/>
      <c r="I10" s="42"/>
      <c r="J10" s="42"/>
      <c r="K10" s="42"/>
      <c r="L10" s="42"/>
      <c r="M10" s="42"/>
      <c r="N10" s="42"/>
      <c r="O10" s="42"/>
      <c r="P10" s="42"/>
      <c r="Q10" s="42"/>
      <c r="R10" s="42"/>
      <c r="S10" s="39"/>
    </row>
    <row r="11" spans="1:19" ht="39" thickBot="1">
      <c r="A11" s="42" t="s">
        <v>16</v>
      </c>
      <c r="B11" s="43" t="s">
        <v>91</v>
      </c>
      <c r="C11" s="42"/>
      <c r="D11" s="42"/>
      <c r="E11" s="42"/>
      <c r="F11" s="42"/>
      <c r="G11" s="42"/>
      <c r="H11" s="42"/>
      <c r="I11" s="42"/>
      <c r="J11" s="42"/>
      <c r="K11" s="42"/>
      <c r="L11" s="42"/>
      <c r="M11" s="42"/>
      <c r="N11" s="42"/>
      <c r="O11" s="42"/>
      <c r="P11" s="42"/>
      <c r="Q11" s="42"/>
      <c r="R11" s="42"/>
      <c r="S11" s="39"/>
    </row>
    <row r="12" spans="1:19" ht="26.25" thickBot="1">
      <c r="A12" s="33">
        <v>1</v>
      </c>
      <c r="B12" s="44" t="s">
        <v>150</v>
      </c>
      <c r="C12" s="33"/>
      <c r="D12" s="33"/>
      <c r="E12" s="33"/>
      <c r="F12" s="33"/>
      <c r="G12" s="33"/>
      <c r="H12" s="33"/>
      <c r="I12" s="33"/>
      <c r="J12" s="33"/>
      <c r="K12" s="33"/>
      <c r="L12" s="33"/>
      <c r="M12" s="33"/>
      <c r="N12" s="33"/>
      <c r="O12" s="33"/>
      <c r="P12" s="33"/>
      <c r="Q12" s="33"/>
      <c r="R12" s="33"/>
      <c r="S12" s="41"/>
    </row>
    <row r="13" spans="1:19" ht="26.25" thickBot="1">
      <c r="A13" s="33">
        <v>2</v>
      </c>
      <c r="B13" s="44" t="s">
        <v>151</v>
      </c>
      <c r="C13" s="33"/>
      <c r="D13" s="33"/>
      <c r="E13" s="33"/>
      <c r="F13" s="33"/>
      <c r="G13" s="33"/>
      <c r="H13" s="33"/>
      <c r="I13" s="33"/>
      <c r="J13" s="33"/>
      <c r="K13" s="33"/>
      <c r="L13" s="33"/>
      <c r="M13" s="33"/>
      <c r="N13" s="33"/>
      <c r="O13" s="33"/>
      <c r="P13" s="33"/>
      <c r="Q13" s="33"/>
      <c r="R13" s="33"/>
      <c r="S13" s="41"/>
    </row>
    <row r="14" spans="1:19" ht="13.5" thickBot="1">
      <c r="A14" s="33" t="s">
        <v>152</v>
      </c>
      <c r="B14" s="44" t="s">
        <v>152</v>
      </c>
      <c r="C14" s="33"/>
      <c r="D14" s="33"/>
      <c r="E14" s="33"/>
      <c r="F14" s="33"/>
      <c r="G14" s="33"/>
      <c r="H14" s="33"/>
      <c r="I14" s="33"/>
      <c r="J14" s="33"/>
      <c r="K14" s="33"/>
      <c r="L14" s="33"/>
      <c r="M14" s="33"/>
      <c r="N14" s="33"/>
      <c r="O14" s="33"/>
      <c r="P14" s="33"/>
      <c r="Q14" s="33"/>
      <c r="R14" s="33"/>
      <c r="S14" s="41"/>
    </row>
    <row r="15" spans="1:19" ht="39" thickBot="1">
      <c r="A15" s="42" t="s">
        <v>21</v>
      </c>
      <c r="B15" s="43" t="s">
        <v>89</v>
      </c>
      <c r="C15" s="42"/>
      <c r="D15" s="42"/>
      <c r="E15" s="42"/>
      <c r="F15" s="42"/>
      <c r="G15" s="42"/>
      <c r="H15" s="42"/>
      <c r="I15" s="42"/>
      <c r="J15" s="42"/>
      <c r="K15" s="42"/>
      <c r="L15" s="42"/>
      <c r="M15" s="42"/>
      <c r="N15" s="42"/>
      <c r="O15" s="42"/>
      <c r="P15" s="42"/>
      <c r="Q15" s="42"/>
      <c r="R15" s="42"/>
      <c r="S15" s="39"/>
    </row>
    <row r="16" spans="1:19" ht="13.5" thickBot="1">
      <c r="A16" s="34">
        <v>1</v>
      </c>
      <c r="B16" s="36" t="s">
        <v>184</v>
      </c>
      <c r="C16" s="33"/>
      <c r="D16" s="33"/>
      <c r="E16" s="33"/>
      <c r="F16" s="33"/>
      <c r="G16" s="33"/>
      <c r="H16" s="33"/>
      <c r="I16" s="33"/>
      <c r="J16" s="33"/>
      <c r="K16" s="33"/>
      <c r="L16" s="33"/>
      <c r="M16" s="33"/>
      <c r="N16" s="33"/>
      <c r="O16" s="33"/>
      <c r="P16" s="33"/>
      <c r="Q16" s="33"/>
      <c r="R16" s="33"/>
      <c r="S16" s="41"/>
    </row>
    <row r="17" spans="1:19" ht="26.25" thickBot="1">
      <c r="A17" s="34">
        <v>2</v>
      </c>
      <c r="B17" s="36" t="s">
        <v>185</v>
      </c>
      <c r="C17" s="33"/>
      <c r="D17" s="33"/>
      <c r="E17" s="33"/>
      <c r="F17" s="33"/>
      <c r="G17" s="33"/>
      <c r="H17" s="33"/>
      <c r="I17" s="33"/>
      <c r="J17" s="33"/>
      <c r="K17" s="33"/>
      <c r="L17" s="33"/>
      <c r="M17" s="33"/>
      <c r="N17" s="33"/>
      <c r="O17" s="33"/>
      <c r="P17" s="33"/>
      <c r="Q17" s="33"/>
      <c r="R17" s="33"/>
      <c r="S17" s="41"/>
    </row>
    <row r="18" spans="1:19" ht="13.5" thickBot="1">
      <c r="A18" s="34">
        <v>3</v>
      </c>
      <c r="B18" s="36" t="s">
        <v>186</v>
      </c>
      <c r="C18" s="33"/>
      <c r="D18" s="33"/>
      <c r="E18" s="33"/>
      <c r="F18" s="33"/>
      <c r="G18" s="33"/>
      <c r="H18" s="33"/>
      <c r="I18" s="33"/>
      <c r="J18" s="33"/>
      <c r="K18" s="33"/>
      <c r="L18" s="33"/>
      <c r="M18" s="33"/>
      <c r="N18" s="33"/>
      <c r="O18" s="33"/>
      <c r="P18" s="33"/>
      <c r="Q18" s="33"/>
      <c r="R18" s="33"/>
      <c r="S18" s="41"/>
    </row>
    <row r="19" spans="1:19" ht="13.5" thickBot="1">
      <c r="A19" s="34" t="s">
        <v>152</v>
      </c>
      <c r="B19" s="36" t="s">
        <v>152</v>
      </c>
      <c r="C19" s="33"/>
      <c r="D19" s="33"/>
      <c r="E19" s="33"/>
      <c r="F19" s="33"/>
      <c r="G19" s="33"/>
      <c r="H19" s="33"/>
      <c r="I19" s="33"/>
      <c r="J19" s="33"/>
      <c r="K19" s="33"/>
      <c r="L19" s="33"/>
      <c r="M19" s="33"/>
      <c r="N19" s="33"/>
      <c r="O19" s="33"/>
      <c r="P19" s="33"/>
      <c r="Q19" s="33"/>
      <c r="R19" s="33"/>
      <c r="S19" s="41"/>
    </row>
  </sheetData>
  <mergeCells count="14">
    <mergeCell ref="Q7:S7"/>
    <mergeCell ref="A6:A8"/>
    <mergeCell ref="B6:B8"/>
    <mergeCell ref="C6:C8"/>
    <mergeCell ref="D6:E6"/>
    <mergeCell ref="F6:L6"/>
    <mergeCell ref="M6:S6"/>
    <mergeCell ref="D7:D8"/>
    <mergeCell ref="E7:E8"/>
    <mergeCell ref="F7:F8"/>
    <mergeCell ref="G7:I7"/>
    <mergeCell ref="J7:L7"/>
    <mergeCell ref="M7:M8"/>
    <mergeCell ref="N7:P7"/>
  </mergeCells>
  <phoneticPr fontId="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selection sqref="A1:V28"/>
    </sheetView>
  </sheetViews>
  <sheetFormatPr defaultRowHeight="12.75"/>
  <sheetData>
    <row r="1" spans="1:22" ht="76.5">
      <c r="A1" s="2" t="s">
        <v>5</v>
      </c>
      <c r="B1" s="3" t="s">
        <v>208</v>
      </c>
    </row>
    <row r="2" spans="1:22">
      <c r="A2" s="26"/>
    </row>
    <row r="3" spans="1:22">
      <c r="A3" s="5" t="s">
        <v>209</v>
      </c>
    </row>
    <row r="4" spans="1:22">
      <c r="A4" s="6" t="s">
        <v>8</v>
      </c>
    </row>
    <row r="5" spans="1:22" ht="13.5" thickBot="1">
      <c r="A5" s="7" t="s">
        <v>9</v>
      </c>
    </row>
    <row r="6" spans="1:22" ht="13.5" thickBot="1">
      <c r="A6" s="185" t="s">
        <v>0</v>
      </c>
      <c r="B6" s="185" t="s">
        <v>210</v>
      </c>
      <c r="C6" s="185" t="s">
        <v>211</v>
      </c>
      <c r="D6" s="185" t="s">
        <v>212</v>
      </c>
      <c r="E6" s="185" t="s">
        <v>213</v>
      </c>
      <c r="F6" s="189" t="s">
        <v>214</v>
      </c>
      <c r="G6" s="207"/>
      <c r="H6" s="207"/>
      <c r="I6" s="207"/>
      <c r="J6" s="190"/>
      <c r="K6" s="208" t="s">
        <v>215</v>
      </c>
      <c r="L6" s="209"/>
      <c r="M6" s="209"/>
      <c r="N6" s="210"/>
      <c r="O6" s="208" t="s">
        <v>216</v>
      </c>
      <c r="P6" s="209"/>
      <c r="Q6" s="209"/>
      <c r="R6" s="210"/>
      <c r="S6" s="208" t="s">
        <v>217</v>
      </c>
      <c r="T6" s="209"/>
      <c r="U6" s="209"/>
      <c r="V6" s="210"/>
    </row>
    <row r="7" spans="1:22" ht="13.5" thickBot="1">
      <c r="A7" s="191"/>
      <c r="B7" s="191"/>
      <c r="C7" s="191"/>
      <c r="D7" s="191"/>
      <c r="E7" s="191"/>
      <c r="F7" s="185" t="s">
        <v>218</v>
      </c>
      <c r="G7" s="189" t="s">
        <v>219</v>
      </c>
      <c r="H7" s="207"/>
      <c r="I7" s="207"/>
      <c r="J7" s="190"/>
      <c r="K7" s="211"/>
      <c r="L7" s="212"/>
      <c r="M7" s="212"/>
      <c r="N7" s="213"/>
      <c r="O7" s="211"/>
      <c r="P7" s="212"/>
      <c r="Q7" s="212"/>
      <c r="R7" s="213"/>
      <c r="S7" s="211"/>
      <c r="T7" s="212"/>
      <c r="U7" s="212"/>
      <c r="V7" s="213"/>
    </row>
    <row r="8" spans="1:22" ht="13.5" thickBot="1">
      <c r="A8" s="191"/>
      <c r="B8" s="191"/>
      <c r="C8" s="191"/>
      <c r="D8" s="191"/>
      <c r="E8" s="191"/>
      <c r="F8" s="191"/>
      <c r="G8" s="185" t="s">
        <v>220</v>
      </c>
      <c r="H8" s="189" t="s">
        <v>221</v>
      </c>
      <c r="I8" s="207"/>
      <c r="J8" s="190"/>
      <c r="K8" s="185" t="s">
        <v>181</v>
      </c>
      <c r="L8" s="189" t="s">
        <v>221</v>
      </c>
      <c r="M8" s="207"/>
      <c r="N8" s="190"/>
      <c r="O8" s="185" t="s">
        <v>181</v>
      </c>
      <c r="P8" s="189" t="s">
        <v>221</v>
      </c>
      <c r="Q8" s="207"/>
      <c r="R8" s="190"/>
      <c r="S8" s="185" t="s">
        <v>181</v>
      </c>
      <c r="T8" s="189" t="s">
        <v>221</v>
      </c>
      <c r="U8" s="207"/>
      <c r="V8" s="190"/>
    </row>
    <row r="9" spans="1:22" ht="51.75" thickBot="1">
      <c r="A9" s="186"/>
      <c r="B9" s="186"/>
      <c r="C9" s="186"/>
      <c r="D9" s="186"/>
      <c r="E9" s="186"/>
      <c r="F9" s="186"/>
      <c r="G9" s="186"/>
      <c r="H9" s="9" t="s">
        <v>222</v>
      </c>
      <c r="I9" s="9" t="s">
        <v>223</v>
      </c>
      <c r="J9" s="9" t="s">
        <v>152</v>
      </c>
      <c r="K9" s="186"/>
      <c r="L9" s="9" t="s">
        <v>222</v>
      </c>
      <c r="M9" s="9" t="s">
        <v>223</v>
      </c>
      <c r="N9" s="9" t="s">
        <v>152</v>
      </c>
      <c r="O9" s="186"/>
      <c r="P9" s="9" t="s">
        <v>222</v>
      </c>
      <c r="Q9" s="9" t="s">
        <v>223</v>
      </c>
      <c r="R9" s="9" t="s">
        <v>152</v>
      </c>
      <c r="S9" s="186"/>
      <c r="T9" s="9" t="s">
        <v>222</v>
      </c>
      <c r="U9" s="9" t="s">
        <v>223</v>
      </c>
      <c r="V9" s="18" t="s">
        <v>152</v>
      </c>
    </row>
    <row r="10" spans="1:22" ht="13.5" thickBot="1">
      <c r="A10" s="9" t="s">
        <v>3</v>
      </c>
      <c r="B10" s="9" t="s">
        <v>4</v>
      </c>
      <c r="C10" s="9">
        <v>1</v>
      </c>
      <c r="D10" s="9">
        <v>2</v>
      </c>
      <c r="E10" s="9">
        <v>3</v>
      </c>
      <c r="F10" s="9">
        <v>4</v>
      </c>
      <c r="G10" s="9">
        <v>5</v>
      </c>
      <c r="H10" s="9">
        <v>6</v>
      </c>
      <c r="I10" s="9">
        <v>7</v>
      </c>
      <c r="J10" s="9">
        <v>8</v>
      </c>
      <c r="K10" s="9">
        <v>9</v>
      </c>
      <c r="L10" s="9">
        <v>10</v>
      </c>
      <c r="M10" s="9">
        <v>11</v>
      </c>
      <c r="N10" s="9">
        <v>12</v>
      </c>
      <c r="O10" s="9">
        <v>13</v>
      </c>
      <c r="P10" s="9">
        <v>14</v>
      </c>
      <c r="Q10" s="9">
        <v>15</v>
      </c>
      <c r="R10" s="9">
        <v>16</v>
      </c>
      <c r="S10" s="9">
        <v>17</v>
      </c>
      <c r="T10" s="9">
        <v>18</v>
      </c>
      <c r="U10" s="9">
        <v>19</v>
      </c>
      <c r="V10" s="18">
        <v>20</v>
      </c>
    </row>
    <row r="11" spans="1:22" ht="13.5" thickBot="1">
      <c r="A11" s="9"/>
      <c r="B11" s="22" t="s">
        <v>181</v>
      </c>
      <c r="C11" s="9"/>
      <c r="D11" s="9"/>
      <c r="E11" s="9"/>
      <c r="F11" s="9"/>
      <c r="G11" s="9"/>
      <c r="H11" s="9"/>
      <c r="I11" s="9"/>
      <c r="J11" s="9"/>
      <c r="K11" s="9"/>
      <c r="L11" s="9"/>
      <c r="M11" s="9"/>
      <c r="N11" s="9"/>
      <c r="O11" s="9"/>
      <c r="P11" s="9"/>
      <c r="Q11" s="9"/>
      <c r="R11" s="9"/>
      <c r="S11" s="9"/>
      <c r="T11" s="9"/>
      <c r="U11" s="9"/>
      <c r="V11" s="18"/>
    </row>
    <row r="12" spans="1:22" ht="77.25" thickBot="1">
      <c r="A12" s="9" t="s">
        <v>3</v>
      </c>
      <c r="B12" s="22" t="s">
        <v>224</v>
      </c>
      <c r="C12" s="9"/>
      <c r="D12" s="9"/>
      <c r="E12" s="9"/>
      <c r="F12" s="9"/>
      <c r="G12" s="9"/>
      <c r="H12" s="9"/>
      <c r="I12" s="9"/>
      <c r="J12" s="9"/>
      <c r="K12" s="9"/>
      <c r="L12" s="9"/>
      <c r="M12" s="9"/>
      <c r="N12" s="9"/>
      <c r="O12" s="9"/>
      <c r="P12" s="9"/>
      <c r="Q12" s="9"/>
      <c r="R12" s="9"/>
      <c r="S12" s="9"/>
      <c r="T12" s="9"/>
      <c r="U12" s="9"/>
      <c r="V12" s="18"/>
    </row>
    <row r="13" spans="1:22" ht="51.75" thickBot="1">
      <c r="A13" s="9" t="s">
        <v>16</v>
      </c>
      <c r="B13" s="22" t="s">
        <v>225</v>
      </c>
      <c r="C13" s="9"/>
      <c r="D13" s="9"/>
      <c r="E13" s="9"/>
      <c r="F13" s="9"/>
      <c r="G13" s="9"/>
      <c r="H13" s="9"/>
      <c r="I13" s="9"/>
      <c r="J13" s="9"/>
      <c r="K13" s="9"/>
      <c r="L13" s="9"/>
      <c r="M13" s="9"/>
      <c r="N13" s="9"/>
      <c r="O13" s="9"/>
      <c r="P13" s="9"/>
      <c r="Q13" s="9"/>
      <c r="R13" s="9"/>
      <c r="S13" s="9"/>
      <c r="T13" s="9"/>
      <c r="U13" s="9"/>
      <c r="V13" s="18"/>
    </row>
    <row r="14" spans="1:22" ht="26.25" thickBot="1">
      <c r="A14" s="9">
        <v>1</v>
      </c>
      <c r="B14" s="22" t="s">
        <v>226</v>
      </c>
      <c r="C14" s="9"/>
      <c r="D14" s="9"/>
      <c r="E14" s="9"/>
      <c r="F14" s="9"/>
      <c r="G14" s="9"/>
      <c r="H14" s="9"/>
      <c r="I14" s="9"/>
      <c r="J14" s="9"/>
      <c r="K14" s="9"/>
      <c r="L14" s="9"/>
      <c r="M14" s="9"/>
      <c r="N14" s="9"/>
      <c r="O14" s="9"/>
      <c r="P14" s="9"/>
      <c r="Q14" s="9"/>
      <c r="R14" s="9"/>
      <c r="S14" s="9"/>
      <c r="T14" s="9"/>
      <c r="U14" s="9"/>
      <c r="V14" s="18"/>
    </row>
    <row r="15" spans="1:22" ht="13.5" thickBot="1">
      <c r="A15" s="10" t="s">
        <v>18</v>
      </c>
      <c r="B15" s="24" t="s">
        <v>227</v>
      </c>
      <c r="C15" s="10"/>
      <c r="D15" s="10"/>
      <c r="E15" s="10"/>
      <c r="F15" s="10"/>
      <c r="G15" s="10"/>
      <c r="H15" s="10"/>
      <c r="I15" s="10"/>
      <c r="J15" s="10"/>
      <c r="K15" s="10"/>
      <c r="L15" s="10"/>
      <c r="M15" s="10"/>
      <c r="N15" s="10"/>
      <c r="O15" s="10"/>
      <c r="P15" s="10"/>
      <c r="Q15" s="10"/>
      <c r="R15" s="10"/>
      <c r="S15" s="10"/>
      <c r="T15" s="10"/>
      <c r="U15" s="10"/>
      <c r="V15" s="21"/>
    </row>
    <row r="16" spans="1:22" ht="13.5" thickBot="1">
      <c r="A16" s="10" t="s">
        <v>18</v>
      </c>
      <c r="B16" s="24" t="s">
        <v>228</v>
      </c>
      <c r="C16" s="10"/>
      <c r="D16" s="10"/>
      <c r="E16" s="10"/>
      <c r="F16" s="10"/>
      <c r="G16" s="10"/>
      <c r="H16" s="10"/>
      <c r="I16" s="10"/>
      <c r="J16" s="10"/>
      <c r="K16" s="10"/>
      <c r="L16" s="10"/>
      <c r="M16" s="10"/>
      <c r="N16" s="10"/>
      <c r="O16" s="10"/>
      <c r="P16" s="10"/>
      <c r="Q16" s="10"/>
      <c r="R16" s="10"/>
      <c r="S16" s="10"/>
      <c r="T16" s="10"/>
      <c r="U16" s="10"/>
      <c r="V16" s="21"/>
    </row>
    <row r="17" spans="1:22" ht="39" thickBot="1">
      <c r="A17" s="9">
        <v>2</v>
      </c>
      <c r="B17" s="22" t="s">
        <v>229</v>
      </c>
      <c r="C17" s="9"/>
      <c r="D17" s="9"/>
      <c r="E17" s="9"/>
      <c r="F17" s="9"/>
      <c r="G17" s="9"/>
      <c r="H17" s="9"/>
      <c r="I17" s="9"/>
      <c r="J17" s="9"/>
      <c r="K17" s="9"/>
      <c r="L17" s="9"/>
      <c r="M17" s="9"/>
      <c r="N17" s="9"/>
      <c r="O17" s="9"/>
      <c r="P17" s="9"/>
      <c r="Q17" s="9"/>
      <c r="R17" s="9"/>
      <c r="S17" s="9"/>
      <c r="T17" s="9"/>
      <c r="U17" s="9"/>
      <c r="V17" s="18"/>
    </row>
    <row r="18" spans="1:22" ht="128.25" thickBot="1">
      <c r="A18" s="9" t="s">
        <v>230</v>
      </c>
      <c r="B18" s="22" t="s">
        <v>231</v>
      </c>
      <c r="C18" s="9"/>
      <c r="D18" s="9"/>
      <c r="E18" s="9"/>
      <c r="F18" s="9"/>
      <c r="G18" s="9"/>
      <c r="H18" s="9"/>
      <c r="I18" s="9"/>
      <c r="J18" s="9"/>
      <c r="K18" s="9"/>
      <c r="L18" s="9"/>
      <c r="M18" s="9"/>
      <c r="N18" s="9"/>
      <c r="O18" s="9"/>
      <c r="P18" s="9"/>
      <c r="Q18" s="9"/>
      <c r="R18" s="9"/>
      <c r="S18" s="9"/>
      <c r="T18" s="9"/>
      <c r="U18" s="9"/>
      <c r="V18" s="18"/>
    </row>
    <row r="19" spans="1:22" ht="13.5" thickBot="1">
      <c r="A19" s="10" t="s">
        <v>18</v>
      </c>
      <c r="B19" s="24" t="s">
        <v>232</v>
      </c>
      <c r="C19" s="10"/>
      <c r="D19" s="10"/>
      <c r="E19" s="10"/>
      <c r="F19" s="10"/>
      <c r="G19" s="10"/>
      <c r="H19" s="10"/>
      <c r="I19" s="10"/>
      <c r="J19" s="10"/>
      <c r="K19" s="10"/>
      <c r="L19" s="10"/>
      <c r="M19" s="10"/>
      <c r="N19" s="10"/>
      <c r="O19" s="10"/>
      <c r="P19" s="10"/>
      <c r="Q19" s="10"/>
      <c r="R19" s="10"/>
      <c r="S19" s="10"/>
      <c r="T19" s="10"/>
      <c r="U19" s="10"/>
      <c r="V19" s="21"/>
    </row>
    <row r="20" spans="1:22" ht="13.5" thickBot="1">
      <c r="A20" s="10" t="s">
        <v>18</v>
      </c>
      <c r="B20" s="24" t="s">
        <v>233</v>
      </c>
      <c r="C20" s="10"/>
      <c r="D20" s="10"/>
      <c r="E20" s="10"/>
      <c r="F20" s="10"/>
      <c r="G20" s="10"/>
      <c r="H20" s="10"/>
      <c r="I20" s="10"/>
      <c r="J20" s="10"/>
      <c r="K20" s="10"/>
      <c r="L20" s="10"/>
      <c r="M20" s="10"/>
      <c r="N20" s="10"/>
      <c r="O20" s="10"/>
      <c r="P20" s="10"/>
      <c r="Q20" s="10"/>
      <c r="R20" s="10"/>
      <c r="S20" s="10"/>
      <c r="T20" s="10"/>
      <c r="U20" s="10"/>
      <c r="V20" s="21"/>
    </row>
    <row r="21" spans="1:22" ht="115.5" thickBot="1">
      <c r="A21" s="9" t="s">
        <v>234</v>
      </c>
      <c r="B21" s="22" t="s">
        <v>235</v>
      </c>
      <c r="C21" s="9"/>
      <c r="D21" s="9"/>
      <c r="E21" s="9"/>
      <c r="F21" s="9"/>
      <c r="G21" s="9"/>
      <c r="H21" s="9"/>
      <c r="I21" s="9"/>
      <c r="J21" s="9"/>
      <c r="K21" s="9"/>
      <c r="L21" s="9"/>
      <c r="M21" s="9"/>
      <c r="N21" s="9"/>
      <c r="O21" s="9"/>
      <c r="P21" s="9"/>
      <c r="Q21" s="9"/>
      <c r="R21" s="9"/>
      <c r="S21" s="9"/>
      <c r="T21" s="9"/>
      <c r="U21" s="9"/>
      <c r="V21" s="18"/>
    </row>
    <row r="22" spans="1:22" ht="13.5" thickBot="1">
      <c r="A22" s="10" t="s">
        <v>18</v>
      </c>
      <c r="B22" s="24" t="s">
        <v>236</v>
      </c>
      <c r="C22" s="10"/>
      <c r="D22" s="10"/>
      <c r="E22" s="10"/>
      <c r="F22" s="10"/>
      <c r="G22" s="10"/>
      <c r="H22" s="10"/>
      <c r="I22" s="10"/>
      <c r="J22" s="10"/>
      <c r="K22" s="10"/>
      <c r="L22" s="10"/>
      <c r="M22" s="10"/>
      <c r="N22" s="10"/>
      <c r="O22" s="10"/>
      <c r="P22" s="10"/>
      <c r="Q22" s="10"/>
      <c r="R22" s="10"/>
      <c r="S22" s="10"/>
      <c r="T22" s="10"/>
      <c r="U22" s="10"/>
      <c r="V22" s="21"/>
    </row>
    <row r="23" spans="1:22" ht="13.5" thickBot="1">
      <c r="A23" s="10" t="s">
        <v>18</v>
      </c>
      <c r="B23" s="24" t="s">
        <v>233</v>
      </c>
      <c r="C23" s="10"/>
      <c r="D23" s="10"/>
      <c r="E23" s="10"/>
      <c r="F23" s="10"/>
      <c r="G23" s="10"/>
      <c r="H23" s="10"/>
      <c r="I23" s="10"/>
      <c r="J23" s="10"/>
      <c r="K23" s="10"/>
      <c r="L23" s="10"/>
      <c r="M23" s="10"/>
      <c r="N23" s="10"/>
      <c r="O23" s="10"/>
      <c r="P23" s="10"/>
      <c r="Q23" s="10"/>
      <c r="R23" s="10"/>
      <c r="S23" s="10"/>
      <c r="T23" s="10"/>
      <c r="U23" s="10"/>
      <c r="V23" s="21"/>
    </row>
    <row r="24" spans="1:22" ht="51.75" thickBot="1">
      <c r="A24" s="9" t="s">
        <v>21</v>
      </c>
      <c r="B24" s="22" t="s">
        <v>225</v>
      </c>
      <c r="C24" s="9"/>
      <c r="D24" s="9"/>
      <c r="E24" s="9"/>
      <c r="F24" s="9"/>
      <c r="G24" s="9"/>
      <c r="H24" s="9"/>
      <c r="I24" s="9"/>
      <c r="J24" s="9"/>
      <c r="K24" s="9"/>
      <c r="L24" s="9"/>
      <c r="M24" s="9"/>
      <c r="N24" s="9"/>
      <c r="O24" s="9"/>
      <c r="P24" s="9"/>
      <c r="Q24" s="9"/>
      <c r="R24" s="9"/>
      <c r="S24" s="9"/>
      <c r="T24" s="9"/>
      <c r="U24" s="9"/>
      <c r="V24" s="18"/>
    </row>
    <row r="25" spans="1:22" ht="26.25" thickBot="1">
      <c r="A25" s="10"/>
      <c r="B25" s="24" t="s">
        <v>237</v>
      </c>
      <c r="C25" s="10"/>
      <c r="D25" s="10"/>
      <c r="E25" s="10"/>
      <c r="F25" s="10"/>
      <c r="G25" s="10"/>
      <c r="H25" s="10"/>
      <c r="I25" s="10"/>
      <c r="J25" s="10"/>
      <c r="K25" s="10"/>
      <c r="L25" s="10"/>
      <c r="M25" s="10"/>
      <c r="N25" s="10"/>
      <c r="O25" s="10"/>
      <c r="P25" s="10"/>
      <c r="Q25" s="10"/>
      <c r="R25" s="10"/>
      <c r="S25" s="10"/>
      <c r="T25" s="10"/>
      <c r="U25" s="10"/>
      <c r="V25" s="21"/>
    </row>
    <row r="26" spans="1:22" ht="77.25" thickBot="1">
      <c r="A26" s="9" t="s">
        <v>4</v>
      </c>
      <c r="B26" s="22" t="s">
        <v>224</v>
      </c>
      <c r="C26" s="9"/>
      <c r="D26" s="9"/>
      <c r="E26" s="9"/>
      <c r="F26" s="9"/>
      <c r="G26" s="9"/>
      <c r="H26" s="9"/>
      <c r="I26" s="9"/>
      <c r="J26" s="9"/>
      <c r="K26" s="9"/>
      <c r="L26" s="9"/>
      <c r="M26" s="9"/>
      <c r="N26" s="9"/>
      <c r="O26" s="9"/>
      <c r="P26" s="9"/>
      <c r="Q26" s="9"/>
      <c r="R26" s="9"/>
      <c r="S26" s="9"/>
      <c r="T26" s="9"/>
      <c r="U26" s="9"/>
      <c r="V26" s="18"/>
    </row>
    <row r="27" spans="1:22" ht="51.75" thickBot="1">
      <c r="A27" s="10"/>
      <c r="B27" s="24" t="s">
        <v>238</v>
      </c>
      <c r="C27" s="10"/>
      <c r="D27" s="10"/>
      <c r="E27" s="10"/>
      <c r="F27" s="10"/>
      <c r="G27" s="10"/>
      <c r="H27" s="10"/>
      <c r="I27" s="10"/>
      <c r="J27" s="10"/>
      <c r="K27" s="10"/>
      <c r="L27" s="10"/>
      <c r="M27" s="10"/>
      <c r="N27" s="10"/>
      <c r="O27" s="10"/>
      <c r="P27" s="10"/>
      <c r="Q27" s="10"/>
      <c r="R27" s="10"/>
      <c r="S27" s="10"/>
      <c r="T27" s="10"/>
      <c r="U27" s="10"/>
      <c r="V27" s="21"/>
    </row>
    <row r="28" spans="1:22" ht="26.25" thickBot="1">
      <c r="A28" s="10" t="s">
        <v>18</v>
      </c>
      <c r="B28" s="24" t="s">
        <v>239</v>
      </c>
      <c r="C28" s="10"/>
      <c r="D28" s="10"/>
      <c r="E28" s="10"/>
      <c r="F28" s="10"/>
      <c r="G28" s="10"/>
      <c r="H28" s="10"/>
      <c r="I28" s="10"/>
      <c r="J28" s="10"/>
      <c r="K28" s="10"/>
      <c r="L28" s="10"/>
      <c r="M28" s="10"/>
      <c r="N28" s="10"/>
      <c r="O28" s="10"/>
      <c r="P28" s="10"/>
      <c r="Q28" s="10"/>
      <c r="R28" s="10"/>
      <c r="S28" s="10"/>
      <c r="T28" s="10"/>
      <c r="U28" s="10"/>
      <c r="V28" s="21"/>
    </row>
  </sheetData>
  <mergeCells count="19">
    <mergeCell ref="E6:E9"/>
    <mergeCell ref="F6:J6"/>
    <mergeCell ref="K6:N7"/>
    <mergeCell ref="O6:R7"/>
    <mergeCell ref="A6:A9"/>
    <mergeCell ref="B6:B9"/>
    <mergeCell ref="C6:C9"/>
    <mergeCell ref="D6:D9"/>
    <mergeCell ref="T8:V8"/>
    <mergeCell ref="S6:V7"/>
    <mergeCell ref="F7:F9"/>
    <mergeCell ref="G7:J7"/>
    <mergeCell ref="G8:G9"/>
    <mergeCell ref="H8:J8"/>
    <mergeCell ref="K8:K9"/>
    <mergeCell ref="L8:N8"/>
    <mergeCell ref="O8:O9"/>
    <mergeCell ref="P8:R8"/>
    <mergeCell ref="S8:S9"/>
  </mergeCells>
  <phoneticPr fontId="4"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23" workbookViewId="0">
      <selection activeCell="D33" sqref="D33"/>
    </sheetView>
  </sheetViews>
  <sheetFormatPr defaultRowHeight="12.75"/>
  <sheetData>
    <row r="1" spans="1:3" ht="76.5">
      <c r="A1" s="2" t="s">
        <v>5</v>
      </c>
      <c r="B1" s="3" t="s">
        <v>240</v>
      </c>
    </row>
    <row r="2" spans="1:3">
      <c r="A2" s="4"/>
    </row>
    <row r="3" spans="1:3">
      <c r="A3" s="5" t="s">
        <v>7</v>
      </c>
    </row>
    <row r="4" spans="1:3">
      <c r="A4" s="6" t="s">
        <v>241</v>
      </c>
    </row>
    <row r="5" spans="1:3" ht="13.5" thickBot="1">
      <c r="A5" s="7" t="s">
        <v>9</v>
      </c>
    </row>
    <row r="6" spans="1:3" ht="26.25" thickBot="1">
      <c r="A6" s="20" t="s">
        <v>0</v>
      </c>
      <c r="B6" s="20" t="s">
        <v>10</v>
      </c>
      <c r="C6" s="45" t="s">
        <v>113</v>
      </c>
    </row>
    <row r="7" spans="1:3" ht="77.25" thickBot="1">
      <c r="A7" s="13" t="s">
        <v>3</v>
      </c>
      <c r="B7" s="14" t="s">
        <v>15</v>
      </c>
      <c r="C7" s="15"/>
    </row>
    <row r="8" spans="1:3" ht="115.5" thickBot="1">
      <c r="A8" s="13" t="s">
        <v>16</v>
      </c>
      <c r="B8" s="14" t="s">
        <v>17</v>
      </c>
      <c r="C8" s="15"/>
    </row>
    <row r="9" spans="1:3" ht="64.5" thickBot="1">
      <c r="A9" s="11" t="s">
        <v>18</v>
      </c>
      <c r="B9" s="16" t="s">
        <v>19</v>
      </c>
      <c r="C9" s="17"/>
    </row>
    <row r="10" spans="1:3" ht="90" thickBot="1">
      <c r="A10" s="11" t="s">
        <v>18</v>
      </c>
      <c r="B10" s="16" t="s">
        <v>20</v>
      </c>
      <c r="C10" s="17"/>
    </row>
    <row r="11" spans="1:3" ht="64.5" thickBot="1">
      <c r="A11" s="13" t="s">
        <v>21</v>
      </c>
      <c r="B11" s="14" t="s">
        <v>22</v>
      </c>
      <c r="C11" s="17"/>
    </row>
    <row r="12" spans="1:3" ht="39" thickBot="1">
      <c r="A12" s="11" t="s">
        <v>18</v>
      </c>
      <c r="B12" s="16" t="s">
        <v>23</v>
      </c>
      <c r="C12" s="17"/>
    </row>
    <row r="13" spans="1:3" ht="39" thickBot="1">
      <c r="A13" s="11" t="s">
        <v>18</v>
      </c>
      <c r="B13" s="16" t="s">
        <v>24</v>
      </c>
      <c r="C13" s="17"/>
    </row>
    <row r="14" spans="1:3" ht="26.25" thickBot="1">
      <c r="A14" s="13" t="s">
        <v>25</v>
      </c>
      <c r="B14" s="14" t="s">
        <v>26</v>
      </c>
      <c r="C14" s="17"/>
    </row>
    <row r="15" spans="1:3" ht="90" thickBot="1">
      <c r="A15" s="13" t="s">
        <v>27</v>
      </c>
      <c r="B15" s="14" t="s">
        <v>28</v>
      </c>
      <c r="C15" s="17"/>
    </row>
    <row r="16" spans="1:3" ht="64.5" thickBot="1">
      <c r="A16" s="13" t="s">
        <v>4</v>
      </c>
      <c r="B16" s="14" t="s">
        <v>29</v>
      </c>
      <c r="C16" s="15"/>
    </row>
    <row r="17" spans="1:3" ht="64.5" thickBot="1">
      <c r="A17" s="13" t="s">
        <v>30</v>
      </c>
      <c r="B17" s="14" t="s">
        <v>31</v>
      </c>
      <c r="C17" s="17"/>
    </row>
    <row r="18" spans="1:3" ht="39" thickBot="1">
      <c r="A18" s="11">
        <v>1</v>
      </c>
      <c r="B18" s="16" t="s">
        <v>32</v>
      </c>
      <c r="C18" s="17"/>
    </row>
    <row r="19" spans="1:3" ht="39" thickBot="1">
      <c r="A19" s="11">
        <v>2</v>
      </c>
      <c r="B19" s="16" t="s">
        <v>33</v>
      </c>
      <c r="C19" s="17"/>
    </row>
    <row r="20" spans="1:3" ht="39" thickBot="1">
      <c r="A20" s="11">
        <v>3</v>
      </c>
      <c r="B20" s="16" t="s">
        <v>34</v>
      </c>
      <c r="C20" s="17"/>
    </row>
    <row r="21" spans="1:3" ht="64.5" thickBot="1">
      <c r="A21" s="11">
        <v>4</v>
      </c>
      <c r="B21" s="16" t="s">
        <v>35</v>
      </c>
      <c r="C21" s="17"/>
    </row>
    <row r="22" spans="1:3" ht="51.75" thickBot="1">
      <c r="A22" s="13" t="s">
        <v>21</v>
      </c>
      <c r="B22" s="14" t="s">
        <v>36</v>
      </c>
      <c r="C22" s="17"/>
    </row>
    <row r="23" spans="1:3" ht="64.5" thickBot="1">
      <c r="A23" s="11">
        <v>1</v>
      </c>
      <c r="B23" s="16" t="s">
        <v>37</v>
      </c>
      <c r="C23" s="17"/>
    </row>
    <row r="24" spans="1:3" ht="64.5" thickBot="1">
      <c r="A24" s="11">
        <v>2</v>
      </c>
      <c r="B24" s="16" t="s">
        <v>38</v>
      </c>
      <c r="C24" s="17"/>
    </row>
    <row r="25" spans="1:3" ht="64.5" thickBot="1">
      <c r="A25" s="13" t="s">
        <v>25</v>
      </c>
      <c r="B25" s="14" t="s">
        <v>39</v>
      </c>
      <c r="C25" s="17"/>
    </row>
  </sheetData>
  <phoneticPr fontId="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sqref="A1:C30"/>
    </sheetView>
  </sheetViews>
  <sheetFormatPr defaultRowHeight="12.75"/>
  <sheetData>
    <row r="1" spans="1:3" ht="76.5">
      <c r="A1" s="2" t="s">
        <v>5</v>
      </c>
      <c r="B1" s="3" t="s">
        <v>242</v>
      </c>
    </row>
    <row r="2" spans="1:3">
      <c r="A2" s="19"/>
    </row>
    <row r="3" spans="1:3">
      <c r="A3" s="5" t="s">
        <v>42</v>
      </c>
    </row>
    <row r="4" spans="1:3">
      <c r="A4" s="6" t="s">
        <v>241</v>
      </c>
    </row>
    <row r="5" spans="1:3" ht="13.5" thickBot="1">
      <c r="A5" s="7" t="s">
        <v>9</v>
      </c>
    </row>
    <row r="6" spans="1:3" ht="26.25" thickBot="1">
      <c r="A6" s="20" t="s">
        <v>0</v>
      </c>
      <c r="B6" s="20" t="s">
        <v>10</v>
      </c>
      <c r="C6" s="45" t="s">
        <v>243</v>
      </c>
    </row>
    <row r="7" spans="1:3" ht="51.75" thickBot="1">
      <c r="A7" s="13" t="s">
        <v>3</v>
      </c>
      <c r="B7" s="14" t="s">
        <v>44</v>
      </c>
      <c r="C7" s="12"/>
    </row>
    <row r="8" spans="1:3" ht="39" thickBot="1">
      <c r="A8" s="13" t="s">
        <v>16</v>
      </c>
      <c r="B8" s="14" t="s">
        <v>45</v>
      </c>
      <c r="C8" s="12"/>
    </row>
    <row r="9" spans="1:3" ht="77.25" thickBot="1">
      <c r="A9" s="11">
        <v>1</v>
      </c>
      <c r="B9" s="16" t="s">
        <v>46</v>
      </c>
      <c r="C9" s="12"/>
    </row>
    <row r="10" spans="1:3" ht="64.5" thickBot="1">
      <c r="A10" s="11">
        <v>2</v>
      </c>
      <c r="B10" s="16" t="s">
        <v>22</v>
      </c>
      <c r="C10" s="12"/>
    </row>
    <row r="11" spans="1:3" ht="39" thickBot="1">
      <c r="A11" s="11" t="s">
        <v>18</v>
      </c>
      <c r="B11" s="16" t="s">
        <v>23</v>
      </c>
      <c r="C11" s="12"/>
    </row>
    <row r="12" spans="1:3" ht="39" thickBot="1">
      <c r="A12" s="11" t="s">
        <v>18</v>
      </c>
      <c r="B12" s="16" t="s">
        <v>24</v>
      </c>
      <c r="C12" s="12"/>
    </row>
    <row r="13" spans="1:3" ht="26.25" thickBot="1">
      <c r="A13" s="11">
        <v>3</v>
      </c>
      <c r="B13" s="16" t="s">
        <v>26</v>
      </c>
      <c r="C13" s="12"/>
    </row>
    <row r="14" spans="1:3" ht="90" thickBot="1">
      <c r="A14" s="11">
        <v>4</v>
      </c>
      <c r="B14" s="16" t="s">
        <v>28</v>
      </c>
      <c r="C14" s="12"/>
    </row>
    <row r="15" spans="1:3" ht="26.25" thickBot="1">
      <c r="A15" s="13" t="s">
        <v>21</v>
      </c>
      <c r="B15" s="14" t="s">
        <v>47</v>
      </c>
      <c r="C15" s="12"/>
    </row>
    <row r="16" spans="1:3" ht="64.5" thickBot="1">
      <c r="A16" s="11">
        <v>1</v>
      </c>
      <c r="B16" s="16" t="s">
        <v>48</v>
      </c>
      <c r="C16" s="12"/>
    </row>
    <row r="17" spans="1:3" ht="51.75" thickBot="1">
      <c r="A17" s="11">
        <v>2</v>
      </c>
      <c r="B17" s="16" t="s">
        <v>49</v>
      </c>
      <c r="C17" s="12"/>
    </row>
    <row r="18" spans="1:3" ht="39" thickBot="1">
      <c r="A18" s="11" t="s">
        <v>50</v>
      </c>
      <c r="B18" s="16" t="s">
        <v>51</v>
      </c>
      <c r="C18" s="12"/>
    </row>
    <row r="19" spans="1:3" ht="39" thickBot="1">
      <c r="A19" s="11" t="s">
        <v>50</v>
      </c>
      <c r="B19" s="16" t="s">
        <v>52</v>
      </c>
      <c r="C19" s="12"/>
    </row>
    <row r="20" spans="1:3" ht="64.5" thickBot="1">
      <c r="A20" s="11">
        <v>3</v>
      </c>
      <c r="B20" s="16" t="s">
        <v>39</v>
      </c>
      <c r="C20" s="12"/>
    </row>
    <row r="21" spans="1:3" ht="39" thickBot="1">
      <c r="A21" s="13" t="s">
        <v>4</v>
      </c>
      <c r="B21" s="14" t="s">
        <v>53</v>
      </c>
      <c r="C21" s="12"/>
    </row>
    <row r="22" spans="1:3" ht="39" thickBot="1">
      <c r="A22" s="13" t="s">
        <v>16</v>
      </c>
      <c r="B22" s="14" t="s">
        <v>45</v>
      </c>
      <c r="C22" s="12"/>
    </row>
    <row r="23" spans="1:3" ht="77.25" thickBot="1">
      <c r="A23" s="11">
        <v>1</v>
      </c>
      <c r="B23" s="16" t="s">
        <v>46</v>
      </c>
      <c r="C23" s="12"/>
    </row>
    <row r="24" spans="1:3" ht="64.5" thickBot="1">
      <c r="A24" s="11">
        <v>2</v>
      </c>
      <c r="B24" s="16" t="s">
        <v>54</v>
      </c>
      <c r="C24" s="12"/>
    </row>
    <row r="25" spans="1:3" ht="39" thickBot="1">
      <c r="A25" s="11" t="s">
        <v>55</v>
      </c>
      <c r="B25" s="16" t="s">
        <v>23</v>
      </c>
      <c r="C25" s="12"/>
    </row>
    <row r="26" spans="1:3" ht="39" thickBot="1">
      <c r="A26" s="11" t="s">
        <v>55</v>
      </c>
      <c r="B26" s="16" t="s">
        <v>24</v>
      </c>
      <c r="C26" s="12"/>
    </row>
    <row r="27" spans="1:3" ht="26.25" thickBot="1">
      <c r="A27" s="11">
        <v>3</v>
      </c>
      <c r="B27" s="16" t="s">
        <v>26</v>
      </c>
      <c r="C27" s="12"/>
    </row>
    <row r="28" spans="1:3" ht="90" thickBot="1">
      <c r="A28" s="11">
        <v>4</v>
      </c>
      <c r="B28" s="16" t="s">
        <v>28</v>
      </c>
      <c r="C28" s="12"/>
    </row>
    <row r="29" spans="1:3" ht="26.25" thickBot="1">
      <c r="A29" s="13" t="s">
        <v>21</v>
      </c>
      <c r="B29" s="14" t="s">
        <v>47</v>
      </c>
      <c r="C29" s="12"/>
    </row>
    <row r="30" spans="1:3">
      <c r="A30" s="4"/>
    </row>
  </sheetData>
  <phoneticPr fontId="4"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K11" sqref="K11"/>
    </sheetView>
  </sheetViews>
  <sheetFormatPr defaultRowHeight="12.75"/>
  <sheetData>
    <row r="1" spans="1:3" ht="76.5">
      <c r="A1" s="2" t="s">
        <v>5</v>
      </c>
      <c r="B1" s="3" t="s">
        <v>244</v>
      </c>
    </row>
    <row r="2" spans="1:3">
      <c r="A2" s="4"/>
    </row>
    <row r="3" spans="1:3">
      <c r="A3" s="5" t="s">
        <v>58</v>
      </c>
    </row>
    <row r="4" spans="1:3">
      <c r="A4" s="6" t="s">
        <v>241</v>
      </c>
    </row>
    <row r="5" spans="1:3" ht="13.5" thickBot="1">
      <c r="A5" s="7" t="s">
        <v>9</v>
      </c>
    </row>
    <row r="6" spans="1:3" ht="26.25" thickBot="1">
      <c r="A6" s="185" t="s">
        <v>0</v>
      </c>
      <c r="B6" s="185" t="s">
        <v>10</v>
      </c>
      <c r="C6" s="20" t="s">
        <v>14</v>
      </c>
    </row>
    <row r="7" spans="1:3" ht="26.25" thickBot="1">
      <c r="A7" s="186"/>
      <c r="B7" s="186"/>
      <c r="C7" s="9" t="s">
        <v>245</v>
      </c>
    </row>
    <row r="8" spans="1:3" ht="77.25" thickBot="1">
      <c r="A8" s="10"/>
      <c r="B8" s="22" t="s">
        <v>65</v>
      </c>
      <c r="C8" s="10"/>
    </row>
    <row r="9" spans="1:3" ht="26.25" thickBot="1">
      <c r="A9" s="9" t="s">
        <v>16</v>
      </c>
      <c r="B9" s="22" t="s">
        <v>66</v>
      </c>
      <c r="C9" s="10"/>
    </row>
    <row r="10" spans="1:3" ht="77.25" thickBot="1">
      <c r="A10" s="10">
        <v>1</v>
      </c>
      <c r="B10" s="24" t="s">
        <v>67</v>
      </c>
      <c r="C10" s="10"/>
    </row>
    <row r="11" spans="1:3" ht="39" thickBot="1">
      <c r="A11" s="10"/>
      <c r="B11" s="24" t="s">
        <v>68</v>
      </c>
      <c r="C11" s="10"/>
    </row>
    <row r="12" spans="1:3" ht="77.25" thickBot="1">
      <c r="A12" s="10">
        <v>2</v>
      </c>
      <c r="B12" s="24" t="s">
        <v>247</v>
      </c>
      <c r="C12" s="10"/>
    </row>
    <row r="13" spans="1:3" ht="39" thickBot="1">
      <c r="A13" s="10"/>
      <c r="B13" s="24" t="s">
        <v>68</v>
      </c>
      <c r="C13" s="10"/>
    </row>
    <row r="14" spans="1:3" ht="90" thickBot="1">
      <c r="A14" s="10">
        <v>3</v>
      </c>
      <c r="B14" s="24" t="s">
        <v>70</v>
      </c>
      <c r="C14" s="10"/>
    </row>
    <row r="15" spans="1:3" ht="39" thickBot="1">
      <c r="A15" s="10"/>
      <c r="B15" s="24" t="s">
        <v>68</v>
      </c>
      <c r="C15" s="10"/>
    </row>
    <row r="16" spans="1:3" ht="77.25" thickBot="1">
      <c r="A16" s="10">
        <v>4</v>
      </c>
      <c r="B16" s="24" t="s">
        <v>71</v>
      </c>
      <c r="C16" s="10"/>
    </row>
    <row r="17" spans="1:3" ht="39" thickBot="1">
      <c r="A17" s="10"/>
      <c r="B17" s="24" t="s">
        <v>68</v>
      </c>
      <c r="C17" s="10"/>
    </row>
    <row r="18" spans="1:3" ht="39" thickBot="1">
      <c r="A18" s="10">
        <v>5</v>
      </c>
      <c r="B18" s="24" t="s">
        <v>72</v>
      </c>
      <c r="C18" s="10"/>
    </row>
    <row r="19" spans="1:3" ht="39" thickBot="1">
      <c r="A19" s="10">
        <v>6</v>
      </c>
      <c r="B19" s="24" t="s">
        <v>73</v>
      </c>
      <c r="C19" s="10"/>
    </row>
    <row r="20" spans="1:3" ht="26.25" thickBot="1">
      <c r="A20" s="10">
        <v>7</v>
      </c>
      <c r="B20" s="24" t="s">
        <v>74</v>
      </c>
      <c r="C20" s="10"/>
    </row>
    <row r="21" spans="1:3" ht="26.25" thickBot="1">
      <c r="A21" s="10">
        <v>8</v>
      </c>
      <c r="B21" s="24" t="s">
        <v>75</v>
      </c>
      <c r="C21" s="10"/>
    </row>
    <row r="22" spans="1:3" ht="51.75" thickBot="1">
      <c r="A22" s="10">
        <v>9</v>
      </c>
      <c r="B22" s="24" t="s">
        <v>76</v>
      </c>
      <c r="C22" s="10"/>
    </row>
    <row r="23" spans="1:3" ht="51.75" thickBot="1">
      <c r="A23" s="10">
        <v>10</v>
      </c>
      <c r="B23" s="24" t="s">
        <v>77</v>
      </c>
      <c r="C23" s="10"/>
    </row>
    <row r="24" spans="1:3" ht="51.75" thickBot="1">
      <c r="A24" s="10">
        <v>11</v>
      </c>
      <c r="B24" s="24" t="s">
        <v>78</v>
      </c>
      <c r="C24" s="10"/>
    </row>
    <row r="25" spans="1:3" ht="39" thickBot="1">
      <c r="A25" s="10">
        <v>12</v>
      </c>
      <c r="B25" s="24" t="s">
        <v>79</v>
      </c>
      <c r="C25" s="10"/>
    </row>
    <row r="26" spans="1:3" ht="90" thickBot="1">
      <c r="A26" s="10">
        <v>13</v>
      </c>
      <c r="B26" s="24" t="s">
        <v>80</v>
      </c>
      <c r="C26" s="10"/>
    </row>
    <row r="27" spans="1:3" ht="51.75" thickBot="1">
      <c r="A27" s="10">
        <v>14</v>
      </c>
      <c r="B27" s="24" t="s">
        <v>81</v>
      </c>
      <c r="C27" s="10"/>
    </row>
    <row r="28" spans="1:3" ht="39" thickBot="1">
      <c r="A28" s="10"/>
      <c r="B28" s="24" t="s">
        <v>68</v>
      </c>
      <c r="C28" s="10"/>
    </row>
    <row r="29" spans="1:3" ht="77.25" thickBot="1">
      <c r="A29" s="10">
        <v>15</v>
      </c>
      <c r="B29" s="24" t="s">
        <v>83</v>
      </c>
      <c r="C29" s="10"/>
    </row>
    <row r="30" spans="1:3" ht="39" thickBot="1">
      <c r="A30" s="10">
        <v>16</v>
      </c>
      <c r="B30" s="24" t="s">
        <v>84</v>
      </c>
      <c r="C30" s="10"/>
    </row>
    <row r="31" spans="1:3" ht="77.25" thickBot="1">
      <c r="A31" s="10">
        <v>17</v>
      </c>
      <c r="B31" s="24" t="s">
        <v>85</v>
      </c>
      <c r="C31" s="10"/>
    </row>
    <row r="32" spans="1:3" ht="26.25" thickBot="1">
      <c r="A32" s="9" t="s">
        <v>21</v>
      </c>
      <c r="B32" s="22" t="s">
        <v>86</v>
      </c>
      <c r="C32" s="10"/>
    </row>
  </sheetData>
  <mergeCells count="2">
    <mergeCell ref="A6:A7"/>
    <mergeCell ref="B6:B7"/>
  </mergeCells>
  <phoneticPr fontId="4"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sqref="A1:D31"/>
    </sheetView>
  </sheetViews>
  <sheetFormatPr defaultRowHeight="12.75"/>
  <sheetData>
    <row r="1" spans="1:3" ht="76.5">
      <c r="A1" s="2" t="s">
        <v>5</v>
      </c>
      <c r="B1" s="3" t="s">
        <v>248</v>
      </c>
    </row>
    <row r="2" spans="1:3">
      <c r="A2" s="26"/>
    </row>
    <row r="3" spans="1:3">
      <c r="A3" s="5" t="s">
        <v>88</v>
      </c>
    </row>
    <row r="4" spans="1:3">
      <c r="A4" s="6" t="s">
        <v>241</v>
      </c>
    </row>
    <row r="5" spans="1:3" ht="13.5" thickBot="1">
      <c r="A5" s="7" t="s">
        <v>9</v>
      </c>
    </row>
    <row r="6" spans="1:3">
      <c r="A6" s="185" t="s">
        <v>0</v>
      </c>
      <c r="B6" s="185" t="s">
        <v>1</v>
      </c>
      <c r="C6" s="185" t="s">
        <v>89</v>
      </c>
    </row>
    <row r="7" spans="1:3">
      <c r="A7" s="191"/>
      <c r="B7" s="191"/>
      <c r="C7" s="191"/>
    </row>
    <row r="8" spans="1:3" ht="13.5" thickBot="1">
      <c r="A8" s="186"/>
      <c r="B8" s="186"/>
      <c r="C8" s="186"/>
    </row>
    <row r="9" spans="1:3" ht="64.5" thickBot="1">
      <c r="A9" s="13"/>
      <c r="B9" s="13" t="s">
        <v>29</v>
      </c>
      <c r="C9" s="14"/>
    </row>
    <row r="10" spans="1:3" ht="64.5" thickBot="1">
      <c r="A10" s="13" t="s">
        <v>3</v>
      </c>
      <c r="B10" s="14" t="s">
        <v>95</v>
      </c>
      <c r="C10" s="16"/>
    </row>
    <row r="11" spans="1:3" ht="39" thickBot="1">
      <c r="A11" s="13" t="s">
        <v>16</v>
      </c>
      <c r="B11" s="14" t="s">
        <v>32</v>
      </c>
      <c r="C11" s="14"/>
    </row>
    <row r="12" spans="1:3" ht="51.75" thickBot="1">
      <c r="A12" s="11">
        <v>1</v>
      </c>
      <c r="B12" s="16" t="s">
        <v>96</v>
      </c>
      <c r="C12" s="16"/>
    </row>
    <row r="13" spans="1:3" ht="39" thickBot="1">
      <c r="A13" s="11"/>
      <c r="B13" s="16" t="s">
        <v>97</v>
      </c>
      <c r="C13" s="16"/>
    </row>
    <row r="14" spans="1:3" ht="51.75" thickBot="1">
      <c r="A14" s="11" t="s">
        <v>18</v>
      </c>
      <c r="B14" s="28" t="s">
        <v>98</v>
      </c>
      <c r="C14" s="16"/>
    </row>
    <row r="15" spans="1:3" ht="51.75" thickBot="1">
      <c r="A15" s="11" t="s">
        <v>18</v>
      </c>
      <c r="B15" s="28" t="s">
        <v>99</v>
      </c>
      <c r="C15" s="16"/>
    </row>
    <row r="16" spans="1:3" ht="51.75" thickBot="1">
      <c r="A16" s="11"/>
      <c r="B16" s="16" t="s">
        <v>100</v>
      </c>
      <c r="C16" s="16"/>
    </row>
    <row r="17" spans="1:3" ht="77.25" thickBot="1">
      <c r="A17" s="11" t="s">
        <v>18</v>
      </c>
      <c r="B17" s="28" t="s">
        <v>101</v>
      </c>
      <c r="C17" s="16"/>
    </row>
    <row r="18" spans="1:3" ht="64.5" thickBot="1">
      <c r="A18" s="11" t="s">
        <v>18</v>
      </c>
      <c r="B18" s="28" t="s">
        <v>102</v>
      </c>
      <c r="C18" s="16"/>
    </row>
    <row r="19" spans="1:3" ht="39" thickBot="1">
      <c r="A19" s="11">
        <v>2</v>
      </c>
      <c r="B19" s="16" t="s">
        <v>103</v>
      </c>
      <c r="C19" s="16"/>
    </row>
    <row r="20" spans="1:3" ht="39" thickBot="1">
      <c r="A20" s="13" t="s">
        <v>21</v>
      </c>
      <c r="B20" s="14" t="s">
        <v>33</v>
      </c>
      <c r="C20" s="16"/>
    </row>
    <row r="21" spans="1:3" ht="13.5" thickBot="1">
      <c r="A21" s="11"/>
      <c r="B21" s="16" t="s">
        <v>104</v>
      </c>
      <c r="C21" s="16"/>
    </row>
    <row r="22" spans="1:3" ht="51.75" thickBot="1">
      <c r="A22" s="11">
        <v>1</v>
      </c>
      <c r="B22" s="28" t="s">
        <v>98</v>
      </c>
      <c r="C22" s="16"/>
    </row>
    <row r="23" spans="1:3" ht="51.75" thickBot="1">
      <c r="A23" s="11">
        <v>2</v>
      </c>
      <c r="B23" s="28" t="s">
        <v>99</v>
      </c>
      <c r="C23" s="16"/>
    </row>
    <row r="24" spans="1:3" ht="51.75" thickBot="1">
      <c r="A24" s="13" t="s">
        <v>25</v>
      </c>
      <c r="B24" s="14" t="s">
        <v>34</v>
      </c>
      <c r="C24" s="16"/>
    </row>
    <row r="25" spans="1:3" ht="77.25" thickBot="1">
      <c r="A25" s="13" t="s">
        <v>27</v>
      </c>
      <c r="B25" s="14" t="s">
        <v>35</v>
      </c>
      <c r="C25" s="16"/>
    </row>
    <row r="26" spans="1:3" ht="64.5" thickBot="1">
      <c r="A26" s="13" t="s">
        <v>4</v>
      </c>
      <c r="B26" s="14" t="s">
        <v>106</v>
      </c>
      <c r="C26" s="16"/>
    </row>
    <row r="27" spans="1:3" ht="64.5" thickBot="1">
      <c r="A27" s="13" t="s">
        <v>16</v>
      </c>
      <c r="B27" s="14" t="s">
        <v>37</v>
      </c>
      <c r="C27" s="16"/>
    </row>
    <row r="28" spans="1:3" ht="77.25" thickBot="1">
      <c r="A28" s="13"/>
      <c r="B28" s="16" t="s">
        <v>107</v>
      </c>
      <c r="C28" s="16"/>
    </row>
    <row r="29" spans="1:3" ht="90" thickBot="1">
      <c r="A29" s="13" t="s">
        <v>21</v>
      </c>
      <c r="B29" s="14" t="s">
        <v>38</v>
      </c>
      <c r="C29" s="16"/>
    </row>
    <row r="30" spans="1:3" ht="77.25" thickBot="1">
      <c r="A30" s="13"/>
      <c r="B30" s="16" t="s">
        <v>108</v>
      </c>
      <c r="C30" s="16"/>
    </row>
    <row r="31" spans="1:3" ht="77.25" thickBot="1">
      <c r="A31" s="13" t="s">
        <v>109</v>
      </c>
      <c r="B31" s="14" t="s">
        <v>110</v>
      </c>
      <c r="C31" s="16"/>
    </row>
  </sheetData>
  <mergeCells count="3">
    <mergeCell ref="A6:A8"/>
    <mergeCell ref="B6:B8"/>
    <mergeCell ref="C6:C8"/>
  </mergeCells>
  <phoneticPr fontId="4"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heetViews>
  <sheetFormatPr defaultRowHeight="12.75"/>
  <sheetData>
    <row r="1" spans="1:4" ht="76.5">
      <c r="A1" s="2" t="s">
        <v>5</v>
      </c>
      <c r="B1" s="3" t="s">
        <v>249</v>
      </c>
    </row>
    <row r="2" spans="1:4" ht="13.5" thickBot="1">
      <c r="A2" s="4"/>
    </row>
    <row r="3" spans="1:4" ht="13.5" thickBot="1">
      <c r="A3" s="5" t="s">
        <v>112</v>
      </c>
      <c r="D3" s="25"/>
    </row>
    <row r="4" spans="1:4" ht="26.25" thickBot="1">
      <c r="A4" s="6" t="s">
        <v>241</v>
      </c>
      <c r="D4" s="18" t="s">
        <v>246</v>
      </c>
    </row>
    <row r="5" spans="1:4" ht="13.5" thickBot="1">
      <c r="A5" s="7" t="s">
        <v>9</v>
      </c>
      <c r="D5" s="21"/>
    </row>
    <row r="6" spans="1:4" ht="13.5" thickBot="1">
      <c r="A6" s="29" t="s">
        <v>0</v>
      </c>
      <c r="B6" s="29" t="s">
        <v>1</v>
      </c>
      <c r="C6" s="30" t="s">
        <v>113</v>
      </c>
      <c r="D6" s="21"/>
    </row>
    <row r="7" spans="1:4" ht="64.5" thickBot="1">
      <c r="A7" s="13"/>
      <c r="B7" s="13" t="s">
        <v>29</v>
      </c>
      <c r="C7" s="12"/>
      <c r="D7" s="21"/>
    </row>
    <row r="8" spans="1:4" ht="90" thickBot="1">
      <c r="A8" s="13" t="s">
        <v>3</v>
      </c>
      <c r="B8" s="14" t="s">
        <v>114</v>
      </c>
      <c r="C8" s="12"/>
      <c r="D8" s="21"/>
    </row>
    <row r="9" spans="1:4" ht="102.75" thickBot="1">
      <c r="A9" s="13" t="s">
        <v>4</v>
      </c>
      <c r="B9" s="14" t="s">
        <v>115</v>
      </c>
      <c r="C9" s="31"/>
      <c r="D9" s="21"/>
    </row>
    <row r="10" spans="1:4" ht="13.5" thickBot="1">
      <c r="A10" s="11"/>
      <c r="B10" s="28" t="s">
        <v>104</v>
      </c>
      <c r="C10" s="12"/>
      <c r="D10" s="21"/>
    </row>
    <row r="11" spans="1:4" ht="39" thickBot="1">
      <c r="A11" s="13" t="s">
        <v>16</v>
      </c>
      <c r="B11" s="14" t="s">
        <v>32</v>
      </c>
      <c r="C11" s="12"/>
      <c r="D11" s="21"/>
    </row>
    <row r="12" spans="1:4" ht="51.75" thickBot="1">
      <c r="A12" s="11">
        <v>1</v>
      </c>
      <c r="B12" s="16" t="s">
        <v>96</v>
      </c>
      <c r="C12" s="12"/>
      <c r="D12" s="21"/>
    </row>
    <row r="13" spans="1:4" ht="13.5" thickBot="1">
      <c r="A13" s="11"/>
      <c r="B13" s="28" t="s">
        <v>104</v>
      </c>
      <c r="C13" s="12"/>
      <c r="D13" s="21"/>
    </row>
    <row r="14" spans="1:4" ht="51.75" thickBot="1">
      <c r="A14" s="11" t="s">
        <v>116</v>
      </c>
      <c r="B14" s="16" t="s">
        <v>98</v>
      </c>
      <c r="C14" s="12"/>
      <c r="D14" s="21"/>
    </row>
    <row r="15" spans="1:4" ht="51.75" thickBot="1">
      <c r="A15" s="11" t="s">
        <v>117</v>
      </c>
      <c r="B15" s="16" t="s">
        <v>99</v>
      </c>
      <c r="C15" s="12"/>
      <c r="D15" s="21"/>
    </row>
    <row r="16" spans="1:4" ht="39" thickBot="1">
      <c r="A16" s="11" t="s">
        <v>118</v>
      </c>
      <c r="B16" s="16" t="s">
        <v>119</v>
      </c>
      <c r="C16" s="12"/>
      <c r="D16" s="21"/>
    </row>
    <row r="17" spans="1:4" ht="39" thickBot="1">
      <c r="A17" s="11" t="s">
        <v>120</v>
      </c>
      <c r="B17" s="16" t="s">
        <v>121</v>
      </c>
      <c r="C17" s="12"/>
      <c r="D17" s="21"/>
    </row>
    <row r="18" spans="1:4" ht="64.5" thickBot="1">
      <c r="A18" s="11" t="s">
        <v>122</v>
      </c>
      <c r="B18" s="16" t="s">
        <v>123</v>
      </c>
      <c r="C18" s="12"/>
      <c r="D18" s="21"/>
    </row>
    <row r="19" spans="1:4" ht="39" thickBot="1">
      <c r="A19" s="11" t="s">
        <v>124</v>
      </c>
      <c r="B19" s="16" t="s">
        <v>125</v>
      </c>
      <c r="C19" s="12"/>
      <c r="D19" s="21"/>
    </row>
    <row r="20" spans="1:4" ht="39" thickBot="1">
      <c r="A20" s="11" t="s">
        <v>126</v>
      </c>
      <c r="B20" s="16" t="s">
        <v>127</v>
      </c>
      <c r="C20" s="12"/>
      <c r="D20" s="21"/>
    </row>
    <row r="21" spans="1:4" ht="39" thickBot="1">
      <c r="A21" s="11" t="s">
        <v>128</v>
      </c>
      <c r="B21" s="16" t="s">
        <v>129</v>
      </c>
      <c r="C21" s="12"/>
      <c r="D21" s="21"/>
    </row>
    <row r="22" spans="1:4" ht="102.75" thickBot="1">
      <c r="A22" s="11" t="s">
        <v>130</v>
      </c>
      <c r="B22" s="16" t="s">
        <v>250</v>
      </c>
      <c r="C22" s="12"/>
      <c r="D22" s="21"/>
    </row>
    <row r="23" spans="1:4" ht="39" thickBot="1">
      <c r="A23" s="11" t="s">
        <v>132</v>
      </c>
      <c r="B23" s="16" t="s">
        <v>133</v>
      </c>
      <c r="C23" s="12"/>
      <c r="D23" s="21"/>
    </row>
    <row r="24" spans="1:4" ht="39" thickBot="1">
      <c r="A24" s="11">
        <v>2</v>
      </c>
      <c r="B24" s="16" t="s">
        <v>103</v>
      </c>
      <c r="C24" s="12"/>
      <c r="D24" s="21"/>
    </row>
    <row r="25" spans="1:4" ht="39" thickBot="1">
      <c r="A25" s="13" t="s">
        <v>21</v>
      </c>
      <c r="B25" s="14" t="s">
        <v>33</v>
      </c>
      <c r="C25" s="12"/>
      <c r="D25" s="21"/>
    </row>
    <row r="26" spans="1:4" ht="13.5" thickBot="1">
      <c r="A26" s="11"/>
      <c r="B26" s="28" t="s">
        <v>104</v>
      </c>
      <c r="C26" s="12"/>
      <c r="D26" s="21"/>
    </row>
    <row r="27" spans="1:4" ht="51.75" thickBot="1">
      <c r="A27" s="11">
        <v>1</v>
      </c>
      <c r="B27" s="16" t="s">
        <v>98</v>
      </c>
      <c r="C27" s="12"/>
      <c r="D27" s="21"/>
    </row>
    <row r="28" spans="1:4" ht="51.75" thickBot="1">
      <c r="A28" s="11">
        <v>2</v>
      </c>
      <c r="B28" s="16" t="s">
        <v>99</v>
      </c>
      <c r="C28" s="12"/>
      <c r="D28" s="21"/>
    </row>
    <row r="29" spans="1:4" ht="39" thickBot="1">
      <c r="A29" s="11">
        <v>3</v>
      </c>
      <c r="B29" s="16" t="s">
        <v>119</v>
      </c>
      <c r="C29" s="12"/>
      <c r="D29" s="21"/>
    </row>
    <row r="30" spans="1:4" ht="39" thickBot="1">
      <c r="A30" s="11">
        <v>4</v>
      </c>
      <c r="B30" s="16" t="s">
        <v>121</v>
      </c>
      <c r="C30" s="17"/>
    </row>
    <row r="31" spans="1:4" ht="64.5" thickBot="1">
      <c r="A31" s="11">
        <v>5</v>
      </c>
      <c r="B31" s="16" t="s">
        <v>123</v>
      </c>
      <c r="C31" s="17"/>
    </row>
    <row r="32" spans="1:4" ht="39" thickBot="1">
      <c r="A32" s="11">
        <v>6</v>
      </c>
      <c r="B32" s="16" t="s">
        <v>125</v>
      </c>
      <c r="C32" s="17"/>
    </row>
    <row r="33" spans="1:4" ht="39" thickBot="1">
      <c r="A33" s="11">
        <v>7</v>
      </c>
      <c r="B33" s="16" t="s">
        <v>127</v>
      </c>
      <c r="C33" s="17"/>
    </row>
    <row r="34" spans="1:4" ht="39" thickBot="1">
      <c r="A34" s="11">
        <v>8</v>
      </c>
      <c r="B34" s="16" t="s">
        <v>129</v>
      </c>
      <c r="C34" s="17"/>
    </row>
    <row r="35" spans="1:4" ht="102.75" thickBot="1">
      <c r="A35" s="11">
        <v>9</v>
      </c>
      <c r="B35" s="16" t="s">
        <v>131</v>
      </c>
      <c r="C35" s="17"/>
    </row>
    <row r="36" spans="1:4" ht="39" thickBot="1">
      <c r="A36" s="11">
        <v>10</v>
      </c>
      <c r="B36" s="16" t="s">
        <v>133</v>
      </c>
      <c r="C36" s="17"/>
      <c r="D36" s="20" t="s">
        <v>90</v>
      </c>
    </row>
    <row r="37" spans="1:4" ht="51.75" thickBot="1">
      <c r="A37" s="13" t="s">
        <v>25</v>
      </c>
      <c r="B37" s="14" t="s">
        <v>134</v>
      </c>
      <c r="C37" s="17"/>
      <c r="D37" s="185" t="s">
        <v>91</v>
      </c>
    </row>
    <row r="38" spans="1:4" ht="77.25" thickBot="1">
      <c r="A38" s="13" t="s">
        <v>27</v>
      </c>
      <c r="B38" s="14" t="s">
        <v>135</v>
      </c>
      <c r="C38" s="17"/>
      <c r="D38" s="186"/>
    </row>
    <row r="39" spans="1:4" ht="77.25" thickBot="1">
      <c r="A39" s="13" t="s">
        <v>109</v>
      </c>
      <c r="B39" s="14" t="s">
        <v>110</v>
      </c>
      <c r="C39" s="17"/>
      <c r="D39" s="14"/>
    </row>
  </sheetData>
  <mergeCells count="1">
    <mergeCell ref="D37:D38"/>
  </mergeCells>
  <phoneticPr fontId="4"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sqref="A1:D17"/>
    </sheetView>
  </sheetViews>
  <sheetFormatPr defaultRowHeight="12.75"/>
  <sheetData>
    <row r="1" spans="1:4" ht="77.25" thickBot="1">
      <c r="A1" s="2" t="s">
        <v>5</v>
      </c>
      <c r="B1" s="3" t="s">
        <v>251</v>
      </c>
      <c r="D1" s="14"/>
    </row>
    <row r="2" spans="1:4" ht="13.5" thickBot="1">
      <c r="A2" s="26"/>
      <c r="D2" s="16"/>
    </row>
    <row r="3" spans="1:4" ht="13.5" thickBot="1">
      <c r="A3" s="5" t="s">
        <v>137</v>
      </c>
      <c r="D3" s="16"/>
    </row>
    <row r="4" spans="1:4" ht="13.5" thickBot="1">
      <c r="A4" s="6" t="s">
        <v>241</v>
      </c>
      <c r="D4" s="16"/>
    </row>
    <row r="5" spans="1:4" ht="13.5" thickBot="1">
      <c r="A5" s="7" t="s">
        <v>9</v>
      </c>
      <c r="D5" s="16"/>
    </row>
    <row r="6" spans="1:4" ht="13.5" thickBot="1">
      <c r="A6" s="187" t="s">
        <v>0</v>
      </c>
      <c r="B6" s="187" t="s">
        <v>138</v>
      </c>
      <c r="C6" s="187" t="s">
        <v>139</v>
      </c>
      <c r="D6" s="16"/>
    </row>
    <row r="7" spans="1:4" ht="13.5" thickBot="1">
      <c r="A7" s="188"/>
      <c r="B7" s="188"/>
      <c r="C7" s="188"/>
      <c r="D7" s="16"/>
    </row>
    <row r="8" spans="1:4" ht="13.5" thickBot="1">
      <c r="A8" s="10" t="s">
        <v>3</v>
      </c>
      <c r="B8" s="10" t="s">
        <v>4</v>
      </c>
      <c r="C8" s="10">
        <v>1</v>
      </c>
      <c r="D8" s="16"/>
    </row>
    <row r="9" spans="1:4" ht="26.25" thickBot="1">
      <c r="A9" s="9"/>
      <c r="B9" s="9" t="s">
        <v>146</v>
      </c>
      <c r="C9" s="9"/>
      <c r="D9" s="16"/>
    </row>
    <row r="10" spans="1:4" ht="51.75" thickBot="1">
      <c r="A10" s="9" t="s">
        <v>16</v>
      </c>
      <c r="B10" s="22" t="s">
        <v>149</v>
      </c>
      <c r="C10" s="9"/>
      <c r="D10" s="16"/>
    </row>
    <row r="11" spans="1:4" ht="26.25" thickBot="1">
      <c r="A11" s="10">
        <v>1</v>
      </c>
      <c r="B11" s="24" t="s">
        <v>150</v>
      </c>
      <c r="C11" s="10"/>
      <c r="D11" s="16"/>
    </row>
    <row r="12" spans="1:4" ht="26.25" thickBot="1">
      <c r="A12" s="10">
        <v>2</v>
      </c>
      <c r="B12" s="24" t="s">
        <v>151</v>
      </c>
      <c r="C12" s="10"/>
      <c r="D12" s="16"/>
    </row>
    <row r="13" spans="1:4" ht="13.5" thickBot="1">
      <c r="A13" s="10" t="s">
        <v>152</v>
      </c>
      <c r="B13" s="24" t="s">
        <v>152</v>
      </c>
      <c r="C13" s="10"/>
      <c r="D13" s="16"/>
    </row>
    <row r="14" spans="1:4" ht="51.75" thickBot="1">
      <c r="A14" s="9" t="s">
        <v>21</v>
      </c>
      <c r="B14" s="22" t="s">
        <v>142</v>
      </c>
      <c r="C14" s="9"/>
      <c r="D14" s="16"/>
    </row>
    <row r="15" spans="1:4" ht="77.25" thickBot="1">
      <c r="A15" s="9" t="s">
        <v>25</v>
      </c>
      <c r="B15" s="22" t="s">
        <v>143</v>
      </c>
      <c r="C15" s="9"/>
      <c r="D15" s="16"/>
    </row>
    <row r="16" spans="1:4" ht="102.75" thickBot="1">
      <c r="A16" s="9" t="s">
        <v>27</v>
      </c>
      <c r="B16" s="22" t="s">
        <v>252</v>
      </c>
      <c r="C16" s="9"/>
      <c r="D16" s="16"/>
    </row>
    <row r="17" spans="1:4" ht="102.75" thickBot="1">
      <c r="A17" s="9" t="s">
        <v>154</v>
      </c>
      <c r="B17" s="22" t="s">
        <v>145</v>
      </c>
      <c r="C17" s="9"/>
      <c r="D17" s="16"/>
    </row>
  </sheetData>
  <mergeCells count="3">
    <mergeCell ref="A6:A7"/>
    <mergeCell ref="B6:B7"/>
    <mergeCell ref="C6:C7"/>
  </mergeCells>
  <phoneticPr fontId="4"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K12" sqref="K12"/>
    </sheetView>
  </sheetViews>
  <sheetFormatPr defaultRowHeight="12.75"/>
  <sheetData>
    <row r="1" spans="1:3" ht="76.5">
      <c r="A1" s="2" t="s">
        <v>5</v>
      </c>
      <c r="B1" s="3" t="s">
        <v>253</v>
      </c>
    </row>
    <row r="2" spans="1:3">
      <c r="A2" s="26"/>
    </row>
    <row r="3" spans="1:3">
      <c r="A3" s="5" t="s">
        <v>156</v>
      </c>
    </row>
    <row r="4" spans="1:3">
      <c r="A4" s="6" t="s">
        <v>241</v>
      </c>
    </row>
    <row r="5" spans="1:3" ht="13.5" thickBot="1">
      <c r="A5" s="7" t="s">
        <v>9</v>
      </c>
    </row>
    <row r="6" spans="1:3">
      <c r="A6" s="187" t="s">
        <v>0</v>
      </c>
      <c r="B6" s="187" t="s">
        <v>138</v>
      </c>
      <c r="C6" s="187" t="s">
        <v>146</v>
      </c>
    </row>
    <row r="7" spans="1:3">
      <c r="A7" s="195"/>
      <c r="B7" s="195"/>
      <c r="C7" s="195"/>
    </row>
    <row r="8" spans="1:3" ht="13.5" thickBot="1">
      <c r="A8" s="188"/>
      <c r="B8" s="188"/>
      <c r="C8" s="188"/>
    </row>
    <row r="9" spans="1:3" ht="13.5" thickBot="1">
      <c r="A9" s="10" t="s">
        <v>3</v>
      </c>
      <c r="B9" s="10" t="s">
        <v>4</v>
      </c>
      <c r="C9" s="10">
        <v>1</v>
      </c>
    </row>
    <row r="10" spans="1:3" ht="26.25" thickBot="1">
      <c r="A10" s="9"/>
      <c r="B10" s="9" t="s">
        <v>146</v>
      </c>
      <c r="C10" s="9"/>
    </row>
    <row r="11" spans="1:3" ht="26.25" thickBot="1">
      <c r="A11" s="10">
        <v>1</v>
      </c>
      <c r="B11" s="24" t="s">
        <v>150</v>
      </c>
      <c r="C11" s="10"/>
    </row>
    <row r="12" spans="1:3" ht="26.25" thickBot="1">
      <c r="A12" s="10">
        <v>2</v>
      </c>
      <c r="B12" s="24" t="s">
        <v>151</v>
      </c>
      <c r="C12" s="10"/>
    </row>
    <row r="13" spans="1:3" ht="13.5" thickBot="1">
      <c r="A13" s="10" t="s">
        <v>152</v>
      </c>
      <c r="B13" s="24" t="s">
        <v>152</v>
      </c>
      <c r="C13" s="10"/>
    </row>
  </sheetData>
  <mergeCells count="3">
    <mergeCell ref="A6:A8"/>
    <mergeCell ref="B6:B8"/>
    <mergeCell ref="C6:C8"/>
  </mergeCells>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7" workbookViewId="0">
      <selection activeCell="H11" sqref="H11"/>
    </sheetView>
  </sheetViews>
  <sheetFormatPr defaultRowHeight="12.75"/>
  <sheetData>
    <row r="1" spans="1:6" ht="76.5">
      <c r="A1" s="2" t="s">
        <v>5</v>
      </c>
      <c r="B1" s="3" t="s">
        <v>41</v>
      </c>
    </row>
    <row r="2" spans="1:6">
      <c r="A2" s="19"/>
    </row>
    <row r="3" spans="1:6">
      <c r="A3" s="5" t="s">
        <v>42</v>
      </c>
    </row>
    <row r="4" spans="1:6">
      <c r="A4" s="6" t="s">
        <v>8</v>
      </c>
    </row>
    <row r="5" spans="1:6" ht="13.5" thickBot="1">
      <c r="A5" s="7" t="s">
        <v>9</v>
      </c>
    </row>
    <row r="6" spans="1:6" ht="51">
      <c r="A6" s="185" t="s">
        <v>0</v>
      </c>
      <c r="B6" s="185" t="s">
        <v>10</v>
      </c>
      <c r="C6" s="8" t="s">
        <v>11</v>
      </c>
      <c r="D6" s="8" t="s">
        <v>43</v>
      </c>
      <c r="E6" s="185" t="s">
        <v>14</v>
      </c>
      <c r="F6" s="185" t="s">
        <v>2</v>
      </c>
    </row>
    <row r="7" spans="1:6" ht="39" thickBot="1">
      <c r="A7" s="186"/>
      <c r="B7" s="186"/>
      <c r="C7" s="9" t="s">
        <v>12</v>
      </c>
      <c r="D7" s="10" t="s">
        <v>13</v>
      </c>
      <c r="E7" s="186"/>
      <c r="F7" s="186"/>
    </row>
    <row r="8" spans="1:6" ht="13.5" thickBot="1">
      <c r="A8" s="13" t="s">
        <v>3</v>
      </c>
      <c r="B8" s="13" t="s">
        <v>4</v>
      </c>
      <c r="C8" s="11">
        <v>1</v>
      </c>
      <c r="D8" s="11">
        <v>2</v>
      </c>
      <c r="E8" s="11">
        <v>3</v>
      </c>
      <c r="F8" s="12">
        <v>4</v>
      </c>
    </row>
    <row r="9" spans="1:6" ht="51.75" thickBot="1">
      <c r="A9" s="13" t="s">
        <v>3</v>
      </c>
      <c r="B9" s="14" t="s">
        <v>44</v>
      </c>
      <c r="C9" s="11"/>
      <c r="D9" s="11"/>
      <c r="E9" s="11"/>
      <c r="F9" s="12"/>
    </row>
    <row r="10" spans="1:6" ht="39" thickBot="1">
      <c r="A10" s="13" t="s">
        <v>16</v>
      </c>
      <c r="B10" s="14" t="s">
        <v>45</v>
      </c>
      <c r="C10" s="11"/>
      <c r="D10" s="11"/>
      <c r="E10" s="11"/>
      <c r="F10" s="12"/>
    </row>
    <row r="11" spans="1:6" ht="77.25" thickBot="1">
      <c r="A11" s="11">
        <v>1</v>
      </c>
      <c r="B11" s="16" t="s">
        <v>46</v>
      </c>
      <c r="C11" s="11"/>
      <c r="D11" s="11"/>
      <c r="E11" s="11"/>
      <c r="F11" s="12"/>
    </row>
    <row r="12" spans="1:6" ht="64.5" thickBot="1">
      <c r="A12" s="11">
        <v>2</v>
      </c>
      <c r="B12" s="16" t="s">
        <v>22</v>
      </c>
      <c r="C12" s="11"/>
      <c r="D12" s="11"/>
      <c r="E12" s="11"/>
      <c r="F12" s="12"/>
    </row>
    <row r="13" spans="1:6" ht="39" thickBot="1">
      <c r="A13" s="11" t="s">
        <v>18</v>
      </c>
      <c r="B13" s="16" t="s">
        <v>23</v>
      </c>
      <c r="C13" s="11"/>
      <c r="D13" s="11"/>
      <c r="E13" s="11"/>
      <c r="F13" s="12"/>
    </row>
    <row r="14" spans="1:6" ht="39" thickBot="1">
      <c r="A14" s="11" t="s">
        <v>18</v>
      </c>
      <c r="B14" s="16" t="s">
        <v>24</v>
      </c>
      <c r="C14" s="11"/>
      <c r="D14" s="11"/>
      <c r="E14" s="11"/>
      <c r="F14" s="12"/>
    </row>
    <row r="15" spans="1:6" ht="26.25" thickBot="1">
      <c r="A15" s="11">
        <v>3</v>
      </c>
      <c r="B15" s="16" t="s">
        <v>26</v>
      </c>
      <c r="C15" s="11"/>
      <c r="D15" s="11"/>
      <c r="E15" s="11"/>
      <c r="F15" s="12"/>
    </row>
    <row r="16" spans="1:6" ht="90" thickBot="1">
      <c r="A16" s="11">
        <v>4</v>
      </c>
      <c r="B16" s="16" t="s">
        <v>28</v>
      </c>
      <c r="C16" s="11"/>
      <c r="D16" s="11"/>
      <c r="E16" s="11"/>
      <c r="F16" s="12"/>
    </row>
    <row r="17" spans="1:6" ht="26.25" thickBot="1">
      <c r="A17" s="13" t="s">
        <v>21</v>
      </c>
      <c r="B17" s="14" t="s">
        <v>47</v>
      </c>
      <c r="C17" s="11"/>
      <c r="D17" s="11"/>
      <c r="E17" s="11"/>
      <c r="F17" s="12"/>
    </row>
    <row r="18" spans="1:6" ht="64.5" thickBot="1">
      <c r="A18" s="11">
        <v>1</v>
      </c>
      <c r="B18" s="16" t="s">
        <v>48</v>
      </c>
      <c r="C18" s="11"/>
      <c r="D18" s="11"/>
      <c r="E18" s="11"/>
      <c r="F18" s="12"/>
    </row>
    <row r="19" spans="1:6" ht="51.75" thickBot="1">
      <c r="A19" s="11">
        <v>2</v>
      </c>
      <c r="B19" s="16" t="s">
        <v>49</v>
      </c>
      <c r="C19" s="11"/>
      <c r="D19" s="11"/>
      <c r="E19" s="11"/>
      <c r="F19" s="12"/>
    </row>
    <row r="20" spans="1:6" ht="39" thickBot="1">
      <c r="A20" s="11" t="s">
        <v>50</v>
      </c>
      <c r="B20" s="16" t="s">
        <v>51</v>
      </c>
      <c r="C20" s="11"/>
      <c r="D20" s="11"/>
      <c r="E20" s="11"/>
      <c r="F20" s="12"/>
    </row>
    <row r="21" spans="1:6" ht="39" thickBot="1">
      <c r="A21" s="11" t="s">
        <v>50</v>
      </c>
      <c r="B21" s="16" t="s">
        <v>52</v>
      </c>
      <c r="C21" s="11"/>
      <c r="D21" s="11"/>
      <c r="E21" s="11"/>
      <c r="F21" s="12"/>
    </row>
    <row r="22" spans="1:6" ht="64.5" thickBot="1">
      <c r="A22" s="11">
        <v>3</v>
      </c>
      <c r="B22" s="16" t="s">
        <v>39</v>
      </c>
      <c r="C22" s="11"/>
      <c r="D22" s="11"/>
      <c r="E22" s="11"/>
      <c r="F22" s="12"/>
    </row>
    <row r="23" spans="1:6" ht="39" thickBot="1">
      <c r="A23" s="13" t="s">
        <v>4</v>
      </c>
      <c r="B23" s="14" t="s">
        <v>53</v>
      </c>
      <c r="C23" s="11"/>
      <c r="D23" s="11"/>
      <c r="E23" s="11"/>
      <c r="F23" s="12"/>
    </row>
    <row r="24" spans="1:6" ht="39" thickBot="1">
      <c r="A24" s="13" t="s">
        <v>16</v>
      </c>
      <c r="B24" s="14" t="s">
        <v>45</v>
      </c>
      <c r="C24" s="11"/>
      <c r="D24" s="11"/>
      <c r="E24" s="11"/>
      <c r="F24" s="12"/>
    </row>
    <row r="25" spans="1:6" ht="90" thickBot="1">
      <c r="A25" s="11">
        <v>1</v>
      </c>
      <c r="B25" s="16" t="s">
        <v>17</v>
      </c>
      <c r="C25" s="11"/>
      <c r="D25" s="11"/>
      <c r="E25" s="11"/>
      <c r="F25" s="12"/>
    </row>
    <row r="26" spans="1:6" ht="64.5" thickBot="1">
      <c r="A26" s="11">
        <v>2</v>
      </c>
      <c r="B26" s="16" t="s">
        <v>54</v>
      </c>
      <c r="C26" s="11"/>
      <c r="D26" s="11"/>
      <c r="E26" s="11"/>
      <c r="F26" s="12"/>
    </row>
    <row r="27" spans="1:6" ht="39" thickBot="1">
      <c r="A27" s="11" t="s">
        <v>55</v>
      </c>
      <c r="B27" s="16" t="s">
        <v>23</v>
      </c>
      <c r="C27" s="11"/>
      <c r="D27" s="11"/>
      <c r="E27" s="11"/>
      <c r="F27" s="12"/>
    </row>
    <row r="28" spans="1:6" ht="39" thickBot="1">
      <c r="A28" s="11" t="s">
        <v>55</v>
      </c>
      <c r="B28" s="16" t="s">
        <v>24</v>
      </c>
      <c r="C28" s="11"/>
      <c r="D28" s="11"/>
      <c r="E28" s="11"/>
      <c r="F28" s="12"/>
    </row>
    <row r="29" spans="1:6" ht="26.25" thickBot="1">
      <c r="A29" s="11">
        <v>3</v>
      </c>
      <c r="B29" s="16" t="s">
        <v>26</v>
      </c>
      <c r="C29" s="11"/>
      <c r="D29" s="11"/>
      <c r="E29" s="11"/>
      <c r="F29" s="12"/>
    </row>
    <row r="30" spans="1:6" ht="90" thickBot="1">
      <c r="A30" s="11">
        <v>4</v>
      </c>
      <c r="B30" s="16" t="s">
        <v>28</v>
      </c>
      <c r="C30" s="11"/>
      <c r="D30" s="11"/>
      <c r="E30" s="11"/>
      <c r="F30" s="12"/>
    </row>
    <row r="31" spans="1:6" ht="26.25" thickBot="1">
      <c r="A31" s="13" t="s">
        <v>21</v>
      </c>
      <c r="B31" s="14" t="s">
        <v>47</v>
      </c>
      <c r="C31" s="11"/>
      <c r="D31" s="11"/>
      <c r="E31" s="11"/>
      <c r="F31" s="12"/>
    </row>
    <row r="32" spans="1:6">
      <c r="A32" s="19" t="s">
        <v>56</v>
      </c>
    </row>
  </sheetData>
  <mergeCells count="4">
    <mergeCell ref="A6:A7"/>
    <mergeCell ref="B6:B7"/>
    <mergeCell ref="E6:E7"/>
    <mergeCell ref="F6:F7"/>
  </mergeCells>
  <phoneticPr fontId="4"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Normal="100" workbookViewId="0">
      <pane ySplit="7" topLeftCell="A8" activePane="bottomLeft" state="frozen"/>
      <selection pane="bottomLeft" activeCell="B12" sqref="B12"/>
    </sheetView>
  </sheetViews>
  <sheetFormatPr defaultColWidth="9.140625" defaultRowHeight="18.75"/>
  <cols>
    <col min="1" max="1" width="6.85546875" style="91" customWidth="1"/>
    <col min="2" max="2" width="32.140625" style="91" customWidth="1"/>
    <col min="3" max="3" width="17.85546875" style="90" customWidth="1"/>
    <col min="4" max="4" width="17.85546875" style="90" hidden="1" customWidth="1"/>
    <col min="5" max="6" width="17.85546875" style="90" customWidth="1"/>
    <col min="7" max="7" width="12.85546875" style="103" customWidth="1"/>
    <col min="8" max="8" width="12.42578125" style="103" customWidth="1"/>
    <col min="9" max="9" width="21.28515625" style="91" hidden="1" customWidth="1"/>
    <col min="10" max="10" width="12.42578125" style="90" hidden="1" customWidth="1"/>
    <col min="11" max="11" width="25.28515625" style="91" hidden="1" customWidth="1"/>
    <col min="12" max="13" width="13.7109375" style="91" customWidth="1"/>
    <col min="14" max="16384" width="9.140625" style="91"/>
  </cols>
  <sheetData>
    <row r="1" spans="1:10" ht="26.25" customHeight="1">
      <c r="A1" s="227" t="s">
        <v>337</v>
      </c>
      <c r="B1" s="227"/>
      <c r="C1" s="227"/>
      <c r="F1" s="217" t="s">
        <v>263</v>
      </c>
      <c r="G1" s="217"/>
      <c r="H1" s="217"/>
      <c r="J1" s="92"/>
    </row>
    <row r="2" spans="1:10" ht="8.25" customHeight="1"/>
    <row r="3" spans="1:10" ht="24" customHeight="1">
      <c r="A3" s="218" t="s">
        <v>331</v>
      </c>
      <c r="B3" s="219"/>
      <c r="C3" s="219"/>
      <c r="D3" s="219"/>
      <c r="E3" s="219"/>
      <c r="F3" s="219"/>
      <c r="G3" s="219"/>
      <c r="H3" s="219"/>
      <c r="J3" s="92"/>
    </row>
    <row r="4" spans="1:10" ht="21" customHeight="1">
      <c r="A4" s="216" t="s">
        <v>338</v>
      </c>
      <c r="B4" s="216"/>
      <c r="C4" s="216"/>
      <c r="D4" s="216"/>
      <c r="E4" s="216"/>
      <c r="F4" s="216"/>
      <c r="G4" s="216"/>
      <c r="H4" s="216"/>
      <c r="J4" s="92"/>
    </row>
    <row r="5" spans="1:10">
      <c r="G5" s="220" t="s">
        <v>9</v>
      </c>
      <c r="H5" s="220"/>
    </row>
    <row r="6" spans="1:10" ht="62.25" customHeight="1">
      <c r="A6" s="223" t="s">
        <v>0</v>
      </c>
      <c r="B6" s="223" t="s">
        <v>10</v>
      </c>
      <c r="C6" s="214" t="s">
        <v>243</v>
      </c>
      <c r="D6" s="224" t="s">
        <v>264</v>
      </c>
      <c r="E6" s="225"/>
      <c r="F6" s="226"/>
      <c r="G6" s="221" t="s">
        <v>334</v>
      </c>
      <c r="H6" s="222"/>
      <c r="J6" s="214" t="s">
        <v>262</v>
      </c>
    </row>
    <row r="7" spans="1:10" ht="44.1" customHeight="1">
      <c r="A7" s="223"/>
      <c r="B7" s="223"/>
      <c r="C7" s="215"/>
      <c r="D7" s="93" t="s">
        <v>265</v>
      </c>
      <c r="E7" s="93" t="s">
        <v>332</v>
      </c>
      <c r="F7" s="93" t="s">
        <v>333</v>
      </c>
      <c r="G7" s="94" t="s">
        <v>113</v>
      </c>
      <c r="H7" s="94" t="s">
        <v>266</v>
      </c>
      <c r="J7" s="215"/>
    </row>
    <row r="8" spans="1:10" ht="23.1" customHeight="1">
      <c r="A8" s="95" t="s">
        <v>3</v>
      </c>
      <c r="B8" s="95" t="s">
        <v>4</v>
      </c>
      <c r="C8" s="96" t="s">
        <v>258</v>
      </c>
      <c r="D8" s="97">
        <v>2</v>
      </c>
      <c r="E8" s="97">
        <v>2</v>
      </c>
      <c r="F8" s="97">
        <v>3</v>
      </c>
      <c r="G8" s="97" t="s">
        <v>267</v>
      </c>
      <c r="H8" s="97">
        <v>5</v>
      </c>
      <c r="J8" s="98" t="s">
        <v>259</v>
      </c>
    </row>
    <row r="9" spans="1:10" s="79" customFormat="1" ht="43.5" customHeight="1">
      <c r="A9" s="75" t="s">
        <v>3</v>
      </c>
      <c r="B9" s="76" t="s">
        <v>254</v>
      </c>
      <c r="C9" s="77">
        <f>+C10+C11+C12+C13</f>
        <v>3500</v>
      </c>
      <c r="D9" s="77">
        <f>+D10+D11+D12+D13</f>
        <v>489.64123499999999</v>
      </c>
      <c r="E9" s="77">
        <f>+E10+E11+E12+E13</f>
        <v>564.63863700000002</v>
      </c>
      <c r="F9" s="77">
        <f t="shared" ref="F9" si="0">+F10+F11+F12+F13</f>
        <v>1054.2798720000001</v>
      </c>
      <c r="G9" s="119">
        <f>+F9/C9</f>
        <v>0.30122282057142857</v>
      </c>
      <c r="H9" s="78"/>
      <c r="J9" s="99">
        <v>7155.4723170000007</v>
      </c>
    </row>
    <row r="10" spans="1:10" s="85" customFormat="1" ht="27" customHeight="1">
      <c r="A10" s="81" t="s">
        <v>16</v>
      </c>
      <c r="B10" s="82" t="s">
        <v>66</v>
      </c>
      <c r="C10" s="83">
        <v>3500</v>
      </c>
      <c r="D10" s="83">
        <v>489.64123499999999</v>
      </c>
      <c r="E10" s="83">
        <f>+F10-D10</f>
        <v>564.63863700000002</v>
      </c>
      <c r="F10" s="83">
        <v>1054.2798720000001</v>
      </c>
      <c r="G10" s="120">
        <f>+F10/C10</f>
        <v>0.30122282057142857</v>
      </c>
      <c r="H10" s="84"/>
      <c r="I10" s="100">
        <f>I11+I12</f>
        <v>0</v>
      </c>
      <c r="J10" s="80">
        <v>7155.4723170000007</v>
      </c>
    </row>
    <row r="11" spans="1:10" s="85" customFormat="1" ht="27" customHeight="1">
      <c r="A11" s="81" t="s">
        <v>21</v>
      </c>
      <c r="B11" s="82" t="s">
        <v>268</v>
      </c>
      <c r="C11" s="83"/>
      <c r="D11" s="83"/>
      <c r="E11" s="83"/>
      <c r="F11" s="83"/>
      <c r="G11" s="120"/>
      <c r="H11" s="84"/>
      <c r="J11" s="86">
        <v>7155.4723170000007</v>
      </c>
    </row>
    <row r="12" spans="1:10" s="85" customFormat="1" ht="27" customHeight="1">
      <c r="A12" s="81" t="s">
        <v>25</v>
      </c>
      <c r="B12" s="82" t="s">
        <v>269</v>
      </c>
      <c r="C12" s="83"/>
      <c r="D12" s="83"/>
      <c r="E12" s="83"/>
      <c r="F12" s="83"/>
      <c r="G12" s="120"/>
      <c r="H12" s="84"/>
      <c r="J12" s="86"/>
    </row>
    <row r="13" spans="1:10" s="85" customFormat="1" ht="48.75" customHeight="1">
      <c r="A13" s="81" t="s">
        <v>27</v>
      </c>
      <c r="B13" s="82" t="s">
        <v>86</v>
      </c>
      <c r="C13" s="83"/>
      <c r="D13" s="83"/>
      <c r="E13" s="83"/>
      <c r="F13" s="83"/>
      <c r="G13" s="120"/>
      <c r="H13" s="84"/>
      <c r="J13" s="80"/>
    </row>
    <row r="14" spans="1:10" s="85" customFormat="1" ht="37.5" customHeight="1">
      <c r="A14" s="75" t="s">
        <v>4</v>
      </c>
      <c r="B14" s="76" t="s">
        <v>270</v>
      </c>
      <c r="C14" s="77">
        <f>+C15+C19+C22+C23+C24</f>
        <v>85670</v>
      </c>
      <c r="D14" s="77">
        <f t="shared" ref="D14:F14" si="1">+D15+D19+D22+D23+D24</f>
        <v>31746.216639999999</v>
      </c>
      <c r="E14" s="77">
        <f>+E15+E19+E22+E23+E24</f>
        <v>21702.522294000002</v>
      </c>
      <c r="F14" s="77">
        <f t="shared" si="1"/>
        <v>53448.738933999994</v>
      </c>
      <c r="G14" s="119">
        <f t="shared" ref="G14:G35" si="2">+F14/C14</f>
        <v>0.62389096456169013</v>
      </c>
      <c r="H14" s="84"/>
      <c r="I14" s="101">
        <f>I15+I19</f>
        <v>0</v>
      </c>
      <c r="J14" s="80">
        <v>79961.786301</v>
      </c>
    </row>
    <row r="15" spans="1:10" s="79" customFormat="1" ht="39.75" customHeight="1">
      <c r="A15" s="75" t="s">
        <v>16</v>
      </c>
      <c r="B15" s="76" t="s">
        <v>271</v>
      </c>
      <c r="C15" s="77">
        <f>+C16+C17+C18</f>
        <v>3050</v>
      </c>
      <c r="D15" s="77">
        <f t="shared" ref="D15:F15" si="3">+D16+D17+D18</f>
        <v>446.59923300000003</v>
      </c>
      <c r="E15" s="77">
        <f>+F15-D15</f>
        <v>545.55873299999996</v>
      </c>
      <c r="F15" s="77">
        <f t="shared" si="3"/>
        <v>992.15796599999999</v>
      </c>
      <c r="G15" s="119">
        <f t="shared" si="2"/>
        <v>0.32529769377049178</v>
      </c>
      <c r="H15" s="78"/>
      <c r="J15" s="80">
        <v>78753.176701000004</v>
      </c>
    </row>
    <row r="16" spans="1:10" s="85" customFormat="1" ht="33.75" customHeight="1">
      <c r="A16" s="81">
        <v>1</v>
      </c>
      <c r="B16" s="82" t="s">
        <v>272</v>
      </c>
      <c r="C16" s="83"/>
      <c r="D16" s="83"/>
      <c r="E16" s="83"/>
      <c r="F16" s="83"/>
      <c r="G16" s="120"/>
      <c r="H16" s="84"/>
      <c r="J16" s="86">
        <v>5346.8124510000007</v>
      </c>
    </row>
    <row r="17" spans="1:11" s="85" customFormat="1" ht="33.75" customHeight="1">
      <c r="A17" s="81">
        <v>2</v>
      </c>
      <c r="B17" s="82" t="s">
        <v>273</v>
      </c>
      <c r="C17" s="83"/>
      <c r="D17" s="83"/>
      <c r="E17" s="83"/>
      <c r="F17" s="83"/>
      <c r="G17" s="120"/>
      <c r="H17" s="84"/>
      <c r="J17" s="86">
        <v>73406.364249999999</v>
      </c>
    </row>
    <row r="18" spans="1:11" s="85" customFormat="1" ht="33.75" customHeight="1">
      <c r="A18" s="81">
        <v>3</v>
      </c>
      <c r="B18" s="82" t="s">
        <v>274</v>
      </c>
      <c r="C18" s="83">
        <v>3050</v>
      </c>
      <c r="D18" s="83">
        <v>446.59923300000003</v>
      </c>
      <c r="E18" s="83">
        <f>+F18-D18</f>
        <v>545.55873299999996</v>
      </c>
      <c r="F18" s="83">
        <v>992.15796599999999</v>
      </c>
      <c r="G18" s="120">
        <f t="shared" si="2"/>
        <v>0.32529769377049178</v>
      </c>
      <c r="H18" s="84"/>
      <c r="J18" s="86">
        <v>0</v>
      </c>
    </row>
    <row r="19" spans="1:11" s="79" customFormat="1" ht="50.25" customHeight="1">
      <c r="A19" s="75" t="s">
        <v>21</v>
      </c>
      <c r="B19" s="76" t="s">
        <v>22</v>
      </c>
      <c r="C19" s="77">
        <f>+C20+C21</f>
        <v>82620</v>
      </c>
      <c r="D19" s="77">
        <f t="shared" ref="D19:F19" si="4">+D20+D21</f>
        <v>23775.195</v>
      </c>
      <c r="E19" s="77">
        <f>+F19-D19</f>
        <v>21106</v>
      </c>
      <c r="F19" s="77">
        <f t="shared" si="4"/>
        <v>44881.195</v>
      </c>
      <c r="G19" s="119">
        <f t="shared" si="2"/>
        <v>0.54322434035342537</v>
      </c>
      <c r="H19" s="78"/>
      <c r="J19" s="102">
        <v>1208.6096</v>
      </c>
    </row>
    <row r="20" spans="1:11" s="85" customFormat="1" ht="25.5" customHeight="1">
      <c r="A20" s="81">
        <v>1</v>
      </c>
      <c r="B20" s="82" t="s">
        <v>275</v>
      </c>
      <c r="C20" s="83">
        <v>60740</v>
      </c>
      <c r="D20" s="83">
        <v>15945</v>
      </c>
      <c r="E20" s="83">
        <f>+F20-D20</f>
        <v>15000</v>
      </c>
      <c r="F20" s="83">
        <v>30945</v>
      </c>
      <c r="G20" s="120">
        <f t="shared" si="2"/>
        <v>0.50946657886071778</v>
      </c>
      <c r="H20" s="84"/>
      <c r="J20" s="88"/>
    </row>
    <row r="21" spans="1:11" s="85" customFormat="1" ht="25.5" customHeight="1">
      <c r="A21" s="81">
        <v>2</v>
      </c>
      <c r="B21" s="82" t="s">
        <v>24</v>
      </c>
      <c r="C21" s="83">
        <v>21880</v>
      </c>
      <c r="D21" s="83">
        <v>7830.1949999999997</v>
      </c>
      <c r="E21" s="83">
        <f>+F21-D21</f>
        <v>6106</v>
      </c>
      <c r="F21" s="83">
        <v>13936.195</v>
      </c>
      <c r="G21" s="120">
        <f t="shared" si="2"/>
        <v>0.63693761425959783</v>
      </c>
      <c r="H21" s="84"/>
      <c r="J21" s="88"/>
    </row>
    <row r="22" spans="1:11" s="79" customFormat="1" ht="27.75" customHeight="1">
      <c r="A22" s="75" t="s">
        <v>25</v>
      </c>
      <c r="B22" s="76" t="s">
        <v>276</v>
      </c>
      <c r="C22" s="77"/>
      <c r="D22" s="77"/>
      <c r="E22" s="77"/>
      <c r="F22" s="77"/>
      <c r="G22" s="119"/>
      <c r="H22" s="78"/>
      <c r="J22" s="87"/>
    </row>
    <row r="23" spans="1:11" s="79" customFormat="1" ht="24" customHeight="1">
      <c r="A23" s="75" t="s">
        <v>27</v>
      </c>
      <c r="B23" s="76" t="s">
        <v>26</v>
      </c>
      <c r="C23" s="77"/>
      <c r="D23" s="77"/>
      <c r="E23" s="77">
        <v>50.963560999999999</v>
      </c>
      <c r="F23" s="77">
        <f>+E23</f>
        <v>50.963560999999999</v>
      </c>
      <c r="G23" s="119"/>
      <c r="H23" s="78"/>
      <c r="J23" s="87"/>
    </row>
    <row r="24" spans="1:11" s="79" customFormat="1" ht="33.75" customHeight="1">
      <c r="A24" s="75" t="s">
        <v>154</v>
      </c>
      <c r="B24" s="76" t="s">
        <v>28</v>
      </c>
      <c r="C24" s="77"/>
      <c r="D24" s="77">
        <v>7524.422407</v>
      </c>
      <c r="E24" s="77">
        <f>+F24-D24</f>
        <v>0</v>
      </c>
      <c r="F24" s="77">
        <v>7524.422407</v>
      </c>
      <c r="G24" s="119"/>
      <c r="H24" s="78"/>
      <c r="J24" s="87"/>
    </row>
    <row r="25" spans="1:11" s="79" customFormat="1" ht="27.75" customHeight="1">
      <c r="A25" s="75" t="s">
        <v>109</v>
      </c>
      <c r="B25" s="76" t="s">
        <v>277</v>
      </c>
      <c r="C25" s="77">
        <f>+C26+C35+C36+C37</f>
        <v>85670</v>
      </c>
      <c r="D25" s="77">
        <f t="shared" ref="D25" si="5">+D26+D35+D36+D37</f>
        <v>14912.310941</v>
      </c>
      <c r="E25" s="77">
        <f>+F25-D25</f>
        <v>26088.473085000009</v>
      </c>
      <c r="F25" s="77">
        <f>+F26+F35+F36+F37</f>
        <v>41000.784026000008</v>
      </c>
      <c r="G25" s="119">
        <f t="shared" si="2"/>
        <v>0.4785897516750322</v>
      </c>
      <c r="H25" s="78"/>
      <c r="J25" s="87"/>
    </row>
    <row r="26" spans="1:11" s="79" customFormat="1" ht="33">
      <c r="A26" s="75" t="s">
        <v>16</v>
      </c>
      <c r="B26" s="76" t="s">
        <v>278</v>
      </c>
      <c r="C26" s="77">
        <f>+SUM(C27:C34)</f>
        <v>63790</v>
      </c>
      <c r="D26" s="77">
        <f t="shared" ref="D26:F26" si="6">+SUM(D27:D34)</f>
        <v>11168.911291</v>
      </c>
      <c r="E26" s="77">
        <f>+F26-D26</f>
        <v>17895.612097000005</v>
      </c>
      <c r="F26" s="77">
        <f t="shared" si="6"/>
        <v>29064.523388000005</v>
      </c>
      <c r="G26" s="119">
        <f t="shared" si="2"/>
        <v>0.4556282079949836</v>
      </c>
      <c r="H26" s="78"/>
      <c r="J26" s="87"/>
      <c r="K26" s="77"/>
    </row>
    <row r="27" spans="1:11" s="85" customFormat="1" ht="16.5">
      <c r="A27" s="81">
        <v>1</v>
      </c>
      <c r="B27" s="82" t="s">
        <v>32</v>
      </c>
      <c r="C27" s="83">
        <v>3239</v>
      </c>
      <c r="D27" s="83">
        <v>0</v>
      </c>
      <c r="E27" s="83">
        <v>2807.7055500000001</v>
      </c>
      <c r="F27" s="83">
        <f>+E27+D27</f>
        <v>2807.7055500000001</v>
      </c>
      <c r="G27" s="120">
        <f t="shared" si="2"/>
        <v>0.86684333127508495</v>
      </c>
      <c r="H27" s="84"/>
      <c r="J27" s="88"/>
      <c r="K27" s="89"/>
    </row>
    <row r="28" spans="1:11" s="85" customFormat="1" ht="16.5">
      <c r="A28" s="81">
        <v>2</v>
      </c>
      <c r="B28" s="82" t="s">
        <v>33</v>
      </c>
      <c r="C28" s="83">
        <v>58965</v>
      </c>
      <c r="D28" s="83">
        <v>11168.911291</v>
      </c>
      <c r="E28" s="83">
        <f>+F28-D28</f>
        <v>15087.906547000006</v>
      </c>
      <c r="F28" s="83">
        <f>+K28-F35-F36</f>
        <v>26256.817838000006</v>
      </c>
      <c r="G28" s="120">
        <f t="shared" si="2"/>
        <v>0.44529496884592568</v>
      </c>
      <c r="H28" s="84"/>
      <c r="J28" s="88"/>
      <c r="K28" s="89">
        <v>38193.078476000002</v>
      </c>
    </row>
    <row r="29" spans="1:11" s="85" customFormat="1" ht="16.5">
      <c r="A29" s="81">
        <v>3</v>
      </c>
      <c r="B29" s="82" t="s">
        <v>279</v>
      </c>
      <c r="C29" s="83"/>
      <c r="D29" s="83"/>
      <c r="E29" s="83"/>
      <c r="F29" s="83"/>
      <c r="G29" s="120"/>
      <c r="H29" s="84"/>
      <c r="J29" s="88"/>
    </row>
    <row r="30" spans="1:11" s="85" customFormat="1" ht="16.5">
      <c r="A30" s="81">
        <v>4</v>
      </c>
      <c r="B30" s="82" t="s">
        <v>280</v>
      </c>
      <c r="C30" s="83"/>
      <c r="D30" s="83"/>
      <c r="E30" s="83"/>
      <c r="F30" s="83"/>
      <c r="G30" s="120"/>
      <c r="H30" s="84"/>
      <c r="J30" s="88"/>
    </row>
    <row r="31" spans="1:11" s="85" customFormat="1" ht="16.5">
      <c r="A31" s="81">
        <v>5</v>
      </c>
      <c r="B31" s="82" t="s">
        <v>281</v>
      </c>
      <c r="C31" s="83"/>
      <c r="D31" s="83"/>
      <c r="E31" s="83"/>
      <c r="F31" s="83"/>
      <c r="G31" s="120"/>
      <c r="H31" s="84"/>
      <c r="J31" s="88"/>
    </row>
    <row r="32" spans="1:11" s="85" customFormat="1" ht="33">
      <c r="A32" s="81">
        <v>6</v>
      </c>
      <c r="B32" s="82" t="s">
        <v>282</v>
      </c>
      <c r="C32" s="83"/>
      <c r="D32" s="83"/>
      <c r="E32" s="83"/>
      <c r="F32" s="83"/>
      <c r="G32" s="120"/>
      <c r="H32" s="84"/>
      <c r="J32" s="88"/>
    </row>
    <row r="33" spans="1:10" s="85" customFormat="1" ht="16.5">
      <c r="A33" s="81">
        <v>7</v>
      </c>
      <c r="B33" s="82" t="s">
        <v>283</v>
      </c>
      <c r="C33" s="83">
        <v>1586</v>
      </c>
      <c r="D33" s="83"/>
      <c r="E33" s="83"/>
      <c r="F33" s="83"/>
      <c r="G33" s="120">
        <f t="shared" si="2"/>
        <v>0</v>
      </c>
      <c r="H33" s="84"/>
      <c r="J33" s="88"/>
    </row>
    <row r="34" spans="1:10" s="85" customFormat="1" ht="16.5">
      <c r="A34" s="81">
        <v>8</v>
      </c>
      <c r="B34" s="82" t="s">
        <v>284</v>
      </c>
      <c r="C34" s="83"/>
      <c r="D34" s="83"/>
      <c r="E34" s="83"/>
      <c r="F34" s="83"/>
      <c r="G34" s="120"/>
      <c r="H34" s="84"/>
      <c r="J34" s="88"/>
    </row>
    <row r="35" spans="1:10" s="79" customFormat="1" ht="49.5">
      <c r="A35" s="75" t="s">
        <v>21</v>
      </c>
      <c r="B35" s="76" t="s">
        <v>285</v>
      </c>
      <c r="C35" s="77">
        <v>1671</v>
      </c>
      <c r="D35" s="77">
        <v>307.79880000000003</v>
      </c>
      <c r="E35" s="77">
        <f>+F35-D35</f>
        <v>412.69246399999997</v>
      </c>
      <c r="F35" s="77">
        <f>702.653264+17.838</f>
        <v>720.491264</v>
      </c>
      <c r="G35" s="119">
        <f t="shared" si="2"/>
        <v>0.43117370676241773</v>
      </c>
      <c r="H35" s="78"/>
      <c r="J35" s="87"/>
    </row>
    <row r="36" spans="1:10" s="79" customFormat="1" ht="49.5">
      <c r="A36" s="75" t="s">
        <v>25</v>
      </c>
      <c r="B36" s="76" t="s">
        <v>286</v>
      </c>
      <c r="C36" s="77">
        <v>20209</v>
      </c>
      <c r="D36" s="77">
        <v>3435.6008499999998</v>
      </c>
      <c r="E36" s="77">
        <f>+F36-D36</f>
        <v>7780.1685239999997</v>
      </c>
      <c r="F36" s="77">
        <v>11215.769374</v>
      </c>
      <c r="G36" s="119">
        <f t="shared" ref="G36" si="7">+F36/C36</f>
        <v>0.55498883537037946</v>
      </c>
      <c r="H36" s="78"/>
      <c r="J36" s="87"/>
    </row>
    <row r="37" spans="1:10" s="85" customFormat="1" ht="33">
      <c r="A37" s="75" t="s">
        <v>27</v>
      </c>
      <c r="B37" s="76" t="s">
        <v>39</v>
      </c>
      <c r="C37" s="83"/>
      <c r="D37" s="83"/>
      <c r="E37" s="83"/>
      <c r="F37" s="83"/>
      <c r="G37" s="120"/>
      <c r="H37" s="84"/>
      <c r="J37" s="88"/>
    </row>
  </sheetData>
  <mergeCells count="11">
    <mergeCell ref="J6:J7"/>
    <mergeCell ref="A4:H4"/>
    <mergeCell ref="F1:H1"/>
    <mergeCell ref="A3:H3"/>
    <mergeCell ref="G5:H5"/>
    <mergeCell ref="G6:H6"/>
    <mergeCell ref="A6:A7"/>
    <mergeCell ref="B6:B7"/>
    <mergeCell ref="C6:C7"/>
    <mergeCell ref="D6:F6"/>
    <mergeCell ref="A1:C1"/>
  </mergeCells>
  <phoneticPr fontId="4" type="noConversion"/>
  <printOptions horizontalCentered="1"/>
  <pageMargins left="0" right="0" top="0.55118110236220474" bottom="0.35433070866141736" header="0.51181102362204722" footer="0.23622047244094491"/>
  <pageSetup paperSize="9" scale="8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51"/>
  <sheetViews>
    <sheetView zoomScale="120" zoomScaleNormal="120" workbookViewId="0">
      <pane ySplit="7" topLeftCell="A38" activePane="bottomLeft" state="frozen"/>
      <selection pane="bottomLeft" activeCell="C45" sqref="C45"/>
    </sheetView>
  </sheetViews>
  <sheetFormatPr defaultColWidth="8.85546875" defaultRowHeight="12.75"/>
  <cols>
    <col min="1" max="1" width="5" style="67" customWidth="1"/>
    <col min="2" max="2" width="35.28515625" style="67" customWidth="1"/>
    <col min="3" max="3" width="13.7109375" style="60" customWidth="1"/>
    <col min="4" max="4" width="15" style="61" hidden="1" customWidth="1"/>
    <col min="5" max="5" width="15" style="61" customWidth="1"/>
    <col min="6" max="6" width="15" style="63" customWidth="1"/>
    <col min="7" max="7" width="15.140625" style="63" customWidth="1"/>
    <col min="8" max="8" width="15.140625" style="64" customWidth="1"/>
    <col min="9" max="9" width="15.140625" style="61" hidden="1" customWidth="1"/>
    <col min="10" max="15" width="10.28515625" style="65" customWidth="1"/>
    <col min="16" max="16384" width="8.85546875" style="65"/>
  </cols>
  <sheetData>
    <row r="1" spans="1:12" ht="24.75" customHeight="1">
      <c r="A1" s="227" t="s">
        <v>337</v>
      </c>
      <c r="B1" s="227"/>
      <c r="C1" s="227"/>
      <c r="F1" s="232" t="s">
        <v>287</v>
      </c>
      <c r="G1" s="232"/>
      <c r="H1" s="232"/>
    </row>
    <row r="2" spans="1:12" ht="5.25" customHeight="1">
      <c r="A2" s="68"/>
      <c r="B2" s="68"/>
      <c r="F2" s="62"/>
    </row>
    <row r="3" spans="1:12" ht="26.25" customHeight="1">
      <c r="A3" s="230" t="s">
        <v>335</v>
      </c>
      <c r="B3" s="230"/>
      <c r="C3" s="230"/>
      <c r="D3" s="230"/>
      <c r="E3" s="230"/>
      <c r="F3" s="230"/>
      <c r="G3" s="230"/>
      <c r="H3" s="230"/>
      <c r="I3" s="63"/>
    </row>
    <row r="4" spans="1:12" ht="26.25" customHeight="1">
      <c r="A4" s="231" t="str">
        <f>'Mẫu biểu số 54'!A4:H4</f>
        <v>(Kèm theo Báo cáo số          /BC-UBND ngày       /7/2026 của UBND xã Cường Lợi)</v>
      </c>
      <c r="B4" s="231"/>
      <c r="C4" s="231"/>
      <c r="D4" s="231"/>
      <c r="E4" s="231"/>
      <c r="F4" s="231"/>
      <c r="G4" s="231"/>
      <c r="H4" s="231"/>
      <c r="I4" s="63"/>
    </row>
    <row r="5" spans="1:12" ht="15.75" customHeight="1">
      <c r="A5" s="66"/>
      <c r="F5" s="229" t="s">
        <v>9</v>
      </c>
      <c r="G5" s="229"/>
      <c r="H5" s="229"/>
    </row>
    <row r="6" spans="1:12" s="125" customFormat="1" ht="36.75" customHeight="1">
      <c r="A6" s="228" t="s">
        <v>0</v>
      </c>
      <c r="B6" s="228" t="s">
        <v>1</v>
      </c>
      <c r="C6" s="228" t="s">
        <v>113</v>
      </c>
      <c r="D6" s="233" t="s">
        <v>264</v>
      </c>
      <c r="E6" s="234"/>
      <c r="F6" s="235"/>
      <c r="G6" s="228" t="s">
        <v>334</v>
      </c>
      <c r="H6" s="228"/>
      <c r="I6" s="124">
        <v>7155.4723170000007</v>
      </c>
    </row>
    <row r="7" spans="1:12" s="125" customFormat="1" ht="42.75">
      <c r="A7" s="228"/>
      <c r="B7" s="228"/>
      <c r="C7" s="228"/>
      <c r="D7" s="123" t="s">
        <v>265</v>
      </c>
      <c r="E7" s="123" t="s">
        <v>332</v>
      </c>
      <c r="F7" s="123" t="s">
        <v>333</v>
      </c>
      <c r="G7" s="123" t="s">
        <v>113</v>
      </c>
      <c r="H7" s="123" t="s">
        <v>266</v>
      </c>
      <c r="I7" s="126">
        <v>7155.4723170000007</v>
      </c>
    </row>
    <row r="8" spans="1:12" ht="16.5" customHeight="1">
      <c r="A8" s="112" t="s">
        <v>3</v>
      </c>
      <c r="B8" s="112" t="s">
        <v>4</v>
      </c>
      <c r="C8" s="112">
        <v>1</v>
      </c>
      <c r="D8" s="112">
        <v>2</v>
      </c>
      <c r="E8" s="112">
        <v>2</v>
      </c>
      <c r="F8" s="112">
        <v>3</v>
      </c>
      <c r="G8" s="112">
        <v>4</v>
      </c>
      <c r="H8" s="112">
        <v>5</v>
      </c>
      <c r="I8" s="115">
        <v>96.929821000000004</v>
      </c>
    </row>
    <row r="9" spans="1:12" s="163" customFormat="1" ht="27" customHeight="1">
      <c r="A9" s="123" t="s">
        <v>3</v>
      </c>
      <c r="B9" s="127" t="s">
        <v>254</v>
      </c>
      <c r="C9" s="128">
        <f>+C10+C33+C34+C42</f>
        <v>3500</v>
      </c>
      <c r="D9" s="128">
        <f t="shared" ref="D9" si="0">+D10+D33+D34+D42</f>
        <v>489.64123499999999</v>
      </c>
      <c r="E9" s="128">
        <f t="shared" ref="E9:F9" si="1">+E10+E33+E34+E42</f>
        <v>564.63863700000002</v>
      </c>
      <c r="F9" s="128">
        <f t="shared" si="1"/>
        <v>1054.2798719999998</v>
      </c>
      <c r="G9" s="129">
        <f>+F9/C9</f>
        <v>0.30122282057142852</v>
      </c>
      <c r="H9" s="128"/>
      <c r="I9" s="167"/>
      <c r="L9" s="168"/>
    </row>
    <row r="10" spans="1:12" s="163" customFormat="1" ht="21.75" customHeight="1">
      <c r="A10" s="123" t="s">
        <v>16</v>
      </c>
      <c r="B10" s="127" t="s">
        <v>66</v>
      </c>
      <c r="C10" s="128">
        <f>+C11+C12+C13+C14+C15+C16+C18+C24+C25+C26+C27+C28+C31+C32</f>
        <v>3500</v>
      </c>
      <c r="D10" s="128">
        <f t="shared" ref="D10" si="2">+D11+D12+D13+D14+D15+D16+D18+D24+D25+D26+D27+D28+D31+D32</f>
        <v>489.64123499999999</v>
      </c>
      <c r="E10" s="128">
        <f>+E11+E12+E13+E14+E15+E16+E18+E24+E25+E26+E27+E28+E31+E32</f>
        <v>564.63863700000002</v>
      </c>
      <c r="F10" s="128">
        <f t="shared" ref="F10" si="3">+F11+F12+F13+F14+F15+F16+F18+F24+F25+F26+F27+F28+F31+F32</f>
        <v>1054.2798719999998</v>
      </c>
      <c r="G10" s="129">
        <f t="shared" ref="G10:G48" si="4">+F10/C10</f>
        <v>0.30122282057142852</v>
      </c>
      <c r="H10" s="128"/>
      <c r="I10" s="167">
        <v>2336.0411410000002</v>
      </c>
    </row>
    <row r="11" spans="1:12" s="143" customFormat="1" ht="21.75" customHeight="1">
      <c r="A11" s="112">
        <v>1</v>
      </c>
      <c r="B11" s="113" t="s">
        <v>255</v>
      </c>
      <c r="C11" s="114"/>
      <c r="D11" s="140"/>
      <c r="E11" s="140"/>
      <c r="F11" s="140"/>
      <c r="G11" s="141"/>
      <c r="H11" s="140"/>
      <c r="I11" s="142">
        <v>614.09738100000004</v>
      </c>
    </row>
    <row r="12" spans="1:12" s="143" customFormat="1" ht="30">
      <c r="A12" s="112">
        <v>2</v>
      </c>
      <c r="B12" s="113" t="s">
        <v>288</v>
      </c>
      <c r="C12" s="114"/>
      <c r="D12" s="140"/>
      <c r="E12" s="140"/>
      <c r="F12" s="140"/>
      <c r="G12" s="141"/>
      <c r="H12" s="140"/>
      <c r="I12" s="144"/>
    </row>
    <row r="13" spans="1:12" s="143" customFormat="1" ht="30">
      <c r="A13" s="112">
        <v>3</v>
      </c>
      <c r="B13" s="113" t="s">
        <v>256</v>
      </c>
      <c r="C13" s="114">
        <v>323</v>
      </c>
      <c r="D13" s="114">
        <v>29.278700000000001</v>
      </c>
      <c r="E13" s="114">
        <f>+F13-D13</f>
        <v>125.46325900000001</v>
      </c>
      <c r="F13" s="114">
        <v>154.74195900000001</v>
      </c>
      <c r="G13" s="118">
        <f t="shared" si="4"/>
        <v>0.47907727244582043</v>
      </c>
      <c r="H13" s="114"/>
      <c r="I13" s="142">
        <v>1316.700558</v>
      </c>
    </row>
    <row r="14" spans="1:12" s="165" customFormat="1" ht="21.75" customHeight="1">
      <c r="A14" s="112">
        <v>4</v>
      </c>
      <c r="B14" s="113" t="s">
        <v>72</v>
      </c>
      <c r="C14" s="114">
        <v>630</v>
      </c>
      <c r="D14" s="114">
        <v>53.461390999999999</v>
      </c>
      <c r="E14" s="114">
        <f>+F14-D14</f>
        <v>104.96763300000001</v>
      </c>
      <c r="F14" s="114">
        <v>158.429024</v>
      </c>
      <c r="G14" s="118">
        <f>+F14/C14</f>
        <v>0.25147464126984126</v>
      </c>
      <c r="H14" s="114"/>
      <c r="I14" s="166">
        <v>619.292507</v>
      </c>
    </row>
    <row r="15" spans="1:12" s="143" customFormat="1" ht="21.75" customHeight="1">
      <c r="A15" s="112">
        <v>5</v>
      </c>
      <c r="B15" s="113" t="s">
        <v>73</v>
      </c>
      <c r="C15" s="114"/>
      <c r="D15" s="140"/>
      <c r="E15" s="140"/>
      <c r="F15" s="140"/>
      <c r="G15" s="141"/>
      <c r="H15" s="140"/>
      <c r="I15" s="142">
        <v>1805.32492</v>
      </c>
    </row>
    <row r="16" spans="1:12" s="165" customFormat="1" ht="21.75" customHeight="1">
      <c r="A16" s="112">
        <v>6</v>
      </c>
      <c r="B16" s="113" t="s">
        <v>289</v>
      </c>
      <c r="C16" s="114">
        <v>600</v>
      </c>
      <c r="D16" s="114">
        <v>373.99466999999999</v>
      </c>
      <c r="E16" s="114">
        <f>+F16-D16</f>
        <v>269.03084899999993</v>
      </c>
      <c r="F16" s="114">
        <f>+F17+41.065763</f>
        <v>643.02551899999992</v>
      </c>
      <c r="G16" s="118">
        <f t="shared" si="4"/>
        <v>1.0717091983333331</v>
      </c>
      <c r="H16" s="114"/>
      <c r="I16" s="166"/>
    </row>
    <row r="17" spans="1:10" s="165" customFormat="1" ht="21.75" customHeight="1">
      <c r="A17" s="112"/>
      <c r="B17" s="122" t="s">
        <v>290</v>
      </c>
      <c r="C17" s="114">
        <v>550</v>
      </c>
      <c r="D17" s="114">
        <v>337.182907</v>
      </c>
      <c r="E17" s="114">
        <f>+F17-D17</f>
        <v>264.77684899999997</v>
      </c>
      <c r="F17" s="114">
        <v>601.95975599999997</v>
      </c>
      <c r="G17" s="118">
        <f t="shared" si="4"/>
        <v>1.0944722836363636</v>
      </c>
      <c r="H17" s="114"/>
      <c r="I17" s="166">
        <v>4.8749700000000002</v>
      </c>
    </row>
    <row r="18" spans="1:10" s="165" customFormat="1" ht="21.75" customHeight="1">
      <c r="A18" s="112">
        <v>7</v>
      </c>
      <c r="B18" s="113" t="s">
        <v>257</v>
      </c>
      <c r="C18" s="114">
        <f>+SUM(C19:C23)</f>
        <v>1807</v>
      </c>
      <c r="D18" s="114">
        <f>+SUM(D19:D23)</f>
        <v>22.204504</v>
      </c>
      <c r="E18" s="114">
        <f>+SUM(E19:E23)</f>
        <v>31.422222999999995</v>
      </c>
      <c r="F18" s="114">
        <f t="shared" ref="F18" si="5">+SUM(F19:F23)</f>
        <v>53.626726999999995</v>
      </c>
      <c r="G18" s="118">
        <f t="shared" si="4"/>
        <v>2.9677214720531263E-2</v>
      </c>
      <c r="H18" s="114"/>
      <c r="I18" s="166">
        <v>1800.4499499999999</v>
      </c>
    </row>
    <row r="19" spans="1:10" s="143" customFormat="1" ht="21.75" customHeight="1">
      <c r="A19" s="121" t="s">
        <v>18</v>
      </c>
      <c r="B19" s="122" t="s">
        <v>76</v>
      </c>
      <c r="C19" s="114"/>
      <c r="D19" s="140"/>
      <c r="E19" s="140"/>
      <c r="F19" s="140"/>
      <c r="G19" s="141"/>
      <c r="H19" s="140"/>
      <c r="I19" s="142"/>
    </row>
    <row r="20" spans="1:10" s="165" customFormat="1" ht="33" customHeight="1">
      <c r="A20" s="121" t="s">
        <v>18</v>
      </c>
      <c r="B20" s="122" t="s">
        <v>77</v>
      </c>
      <c r="C20" s="114"/>
      <c r="D20" s="114">
        <v>2.5304E-2</v>
      </c>
      <c r="E20" s="114">
        <f>+F20-D20</f>
        <v>6.1199999999999997E-2</v>
      </c>
      <c r="F20" s="114">
        <v>8.6503999999999998E-2</v>
      </c>
      <c r="G20" s="118"/>
      <c r="H20" s="114"/>
      <c r="I20" s="166"/>
    </row>
    <row r="21" spans="1:10" s="165" customFormat="1" ht="17.25" customHeight="1">
      <c r="A21" s="121" t="s">
        <v>18</v>
      </c>
      <c r="B21" s="122" t="s">
        <v>291</v>
      </c>
      <c r="C21" s="114">
        <v>7</v>
      </c>
      <c r="D21" s="114"/>
      <c r="E21" s="114">
        <v>0.13042300000000001</v>
      </c>
      <c r="F21" s="114">
        <f>+E21</f>
        <v>0.13042300000000001</v>
      </c>
      <c r="G21" s="118">
        <f t="shared" si="4"/>
        <v>1.8631857142857144E-2</v>
      </c>
      <c r="H21" s="114"/>
      <c r="I21" s="166">
        <v>6.4499999999999996E-4</v>
      </c>
    </row>
    <row r="22" spans="1:10" s="165" customFormat="1" ht="17.25" customHeight="1">
      <c r="A22" s="121" t="s">
        <v>18</v>
      </c>
      <c r="B22" s="122" t="s">
        <v>79</v>
      </c>
      <c r="C22" s="114">
        <v>1800</v>
      </c>
      <c r="D22" s="114">
        <v>22.179200000000002</v>
      </c>
      <c r="E22" s="114">
        <f>+F22-D22</f>
        <v>31.230599999999995</v>
      </c>
      <c r="F22" s="114">
        <v>53.409799999999997</v>
      </c>
      <c r="G22" s="118">
        <f t="shared" si="4"/>
        <v>2.9672111111111111E-2</v>
      </c>
      <c r="H22" s="114"/>
      <c r="I22" s="166">
        <v>367.08534400000002</v>
      </c>
    </row>
    <row r="23" spans="1:10" s="143" customFormat="1" ht="30">
      <c r="A23" s="121" t="s">
        <v>18</v>
      </c>
      <c r="B23" s="122" t="s">
        <v>292</v>
      </c>
      <c r="C23" s="114"/>
      <c r="D23" s="140"/>
      <c r="E23" s="140"/>
      <c r="F23" s="140"/>
      <c r="G23" s="141"/>
      <c r="H23" s="140"/>
      <c r="I23" s="142"/>
    </row>
    <row r="24" spans="1:10" s="143" customFormat="1" ht="20.25" customHeight="1">
      <c r="A24" s="112">
        <v>8</v>
      </c>
      <c r="B24" s="113" t="s">
        <v>293</v>
      </c>
      <c r="C24" s="114"/>
      <c r="D24" s="140"/>
      <c r="E24" s="140"/>
      <c r="F24" s="140"/>
      <c r="G24" s="141"/>
      <c r="H24" s="140"/>
      <c r="I24" s="142"/>
    </row>
    <row r="25" spans="1:10" s="111" customFormat="1" ht="45">
      <c r="A25" s="112">
        <v>9</v>
      </c>
      <c r="B25" s="113" t="s">
        <v>294</v>
      </c>
      <c r="C25" s="114"/>
      <c r="D25" s="140"/>
      <c r="E25" s="140"/>
      <c r="F25" s="140"/>
      <c r="G25" s="141"/>
      <c r="H25" s="140"/>
      <c r="I25" s="139"/>
    </row>
    <row r="26" spans="1:10" s="111" customFormat="1" ht="38.25" customHeight="1">
      <c r="A26" s="112">
        <v>10</v>
      </c>
      <c r="B26" s="113" t="s">
        <v>295</v>
      </c>
      <c r="C26" s="114"/>
      <c r="D26" s="140"/>
      <c r="E26" s="140"/>
      <c r="F26" s="140"/>
      <c r="G26" s="141"/>
      <c r="H26" s="140"/>
      <c r="I26" s="139">
        <v>6752.5680659999998</v>
      </c>
    </row>
    <row r="27" spans="1:10" s="143" customFormat="1" ht="60">
      <c r="A27" s="112">
        <v>11</v>
      </c>
      <c r="B27" s="113" t="s">
        <v>296</v>
      </c>
      <c r="C27" s="114"/>
      <c r="D27" s="140"/>
      <c r="E27" s="140"/>
      <c r="F27" s="140"/>
      <c r="G27" s="141"/>
      <c r="H27" s="140"/>
      <c r="I27" s="142">
        <v>1812.5992065999999</v>
      </c>
      <c r="J27" s="145"/>
    </row>
    <row r="28" spans="1:10" s="143" customFormat="1" ht="45">
      <c r="A28" s="112">
        <v>12</v>
      </c>
      <c r="B28" s="113" t="s">
        <v>297</v>
      </c>
      <c r="C28" s="114"/>
      <c r="D28" s="140"/>
      <c r="E28" s="140"/>
      <c r="F28" s="140"/>
      <c r="G28" s="141"/>
      <c r="H28" s="140"/>
      <c r="I28" s="146">
        <v>4939.9688593999999</v>
      </c>
    </row>
    <row r="29" spans="1:10" s="143" customFormat="1" ht="30">
      <c r="A29" s="112" t="s">
        <v>18</v>
      </c>
      <c r="B29" s="122" t="s">
        <v>298</v>
      </c>
      <c r="C29" s="114"/>
      <c r="D29" s="140"/>
      <c r="E29" s="140"/>
      <c r="F29" s="140"/>
      <c r="G29" s="141"/>
      <c r="H29" s="140"/>
      <c r="I29" s="147"/>
    </row>
    <row r="30" spans="1:10" s="143" customFormat="1" ht="45">
      <c r="A30" s="112" t="s">
        <v>18</v>
      </c>
      <c r="B30" s="122" t="s">
        <v>299</v>
      </c>
      <c r="C30" s="114"/>
      <c r="D30" s="140"/>
      <c r="E30" s="140"/>
      <c r="F30" s="140"/>
      <c r="G30" s="141"/>
      <c r="H30" s="140"/>
      <c r="I30" s="147"/>
    </row>
    <row r="31" spans="1:10" s="143" customFormat="1" ht="30">
      <c r="A31" s="112">
        <v>13</v>
      </c>
      <c r="B31" s="113" t="s">
        <v>300</v>
      </c>
      <c r="C31" s="114"/>
      <c r="D31" s="140"/>
      <c r="E31" s="140"/>
      <c r="F31" s="140"/>
      <c r="G31" s="141"/>
      <c r="H31" s="140"/>
      <c r="I31" s="147"/>
    </row>
    <row r="32" spans="1:10" s="165" customFormat="1" ht="15">
      <c r="A32" s="112">
        <v>14</v>
      </c>
      <c r="B32" s="113" t="s">
        <v>84</v>
      </c>
      <c r="C32" s="114">
        <v>140</v>
      </c>
      <c r="D32" s="114">
        <v>10.701969999999999</v>
      </c>
      <c r="E32" s="114">
        <f>+F32-D32</f>
        <v>33.754672999999997</v>
      </c>
      <c r="F32" s="114">
        <v>44.456643</v>
      </c>
      <c r="G32" s="118">
        <f t="shared" si="4"/>
        <v>0.31754745000000001</v>
      </c>
      <c r="H32" s="114"/>
      <c r="I32" s="164"/>
    </row>
    <row r="33" spans="1:9" s="111" customFormat="1" ht="14.25">
      <c r="A33" s="123" t="s">
        <v>21</v>
      </c>
      <c r="B33" s="127" t="s">
        <v>268</v>
      </c>
      <c r="C33" s="128"/>
      <c r="D33" s="137"/>
      <c r="E33" s="137"/>
      <c r="F33" s="137"/>
      <c r="G33" s="149"/>
      <c r="H33" s="148"/>
      <c r="I33" s="150"/>
    </row>
    <row r="34" spans="1:9" s="111" customFormat="1" ht="14.25">
      <c r="A34" s="123" t="s">
        <v>25</v>
      </c>
      <c r="B34" s="127" t="s">
        <v>269</v>
      </c>
      <c r="C34" s="128"/>
      <c r="D34" s="137"/>
      <c r="E34" s="137"/>
      <c r="F34" s="137"/>
      <c r="G34" s="149"/>
      <c r="H34" s="148"/>
      <c r="I34" s="150"/>
    </row>
    <row r="35" spans="1:9" s="143" customFormat="1" ht="15">
      <c r="A35" s="112">
        <v>1</v>
      </c>
      <c r="B35" s="113" t="s">
        <v>301</v>
      </c>
      <c r="C35" s="114"/>
      <c r="D35" s="140"/>
      <c r="E35" s="140"/>
      <c r="F35" s="140"/>
      <c r="G35" s="152"/>
      <c r="H35" s="151"/>
      <c r="I35" s="147"/>
    </row>
    <row r="36" spans="1:9" s="143" customFormat="1" ht="15">
      <c r="A36" s="112">
        <v>2</v>
      </c>
      <c r="B36" s="113" t="s">
        <v>302</v>
      </c>
      <c r="C36" s="114"/>
      <c r="D36" s="140"/>
      <c r="E36" s="140"/>
      <c r="F36" s="140"/>
      <c r="G36" s="152"/>
      <c r="H36" s="151"/>
      <c r="I36" s="147"/>
    </row>
    <row r="37" spans="1:9" s="143" customFormat="1" ht="15">
      <c r="A37" s="112">
        <v>3</v>
      </c>
      <c r="B37" s="113" t="s">
        <v>303</v>
      </c>
      <c r="C37" s="114"/>
      <c r="D37" s="140"/>
      <c r="E37" s="140"/>
      <c r="F37" s="140"/>
      <c r="G37" s="152"/>
      <c r="H37" s="151"/>
      <c r="I37" s="147"/>
    </row>
    <row r="38" spans="1:9" s="143" customFormat="1" ht="15">
      <c r="A38" s="112">
        <v>4</v>
      </c>
      <c r="B38" s="113" t="s">
        <v>304</v>
      </c>
      <c r="C38" s="114"/>
      <c r="D38" s="140"/>
      <c r="E38" s="140"/>
      <c r="F38" s="140"/>
      <c r="G38" s="152"/>
      <c r="H38" s="151"/>
      <c r="I38" s="147"/>
    </row>
    <row r="39" spans="1:9" s="143" customFormat="1" ht="30">
      <c r="A39" s="112">
        <v>5</v>
      </c>
      <c r="B39" s="113" t="s">
        <v>305</v>
      </c>
      <c r="C39" s="114"/>
      <c r="D39" s="140"/>
      <c r="E39" s="140"/>
      <c r="F39" s="140"/>
      <c r="G39" s="152"/>
      <c r="H39" s="151"/>
      <c r="I39" s="147"/>
    </row>
    <row r="40" spans="1:9" s="143" customFormat="1" ht="30">
      <c r="A40" s="112">
        <v>6</v>
      </c>
      <c r="B40" s="113" t="s">
        <v>306</v>
      </c>
      <c r="C40" s="114"/>
      <c r="D40" s="140"/>
      <c r="E40" s="140"/>
      <c r="F40" s="140"/>
      <c r="G40" s="152"/>
      <c r="H40" s="151"/>
      <c r="I40" s="147"/>
    </row>
    <row r="41" spans="1:9" s="143" customFormat="1" ht="15">
      <c r="A41" s="112">
        <v>7</v>
      </c>
      <c r="B41" s="113" t="s">
        <v>307</v>
      </c>
      <c r="C41" s="114"/>
      <c r="D41" s="140"/>
      <c r="E41" s="140"/>
      <c r="F41" s="140"/>
      <c r="G41" s="152"/>
      <c r="H41" s="151"/>
      <c r="I41" s="147"/>
    </row>
    <row r="42" spans="1:9" s="111" customFormat="1" ht="14.25">
      <c r="A42" s="123" t="s">
        <v>27</v>
      </c>
      <c r="B42" s="127" t="s">
        <v>86</v>
      </c>
      <c r="C42" s="128"/>
      <c r="D42" s="137"/>
      <c r="E42" s="137"/>
      <c r="F42" s="137"/>
      <c r="G42" s="149"/>
      <c r="H42" s="148"/>
      <c r="I42" s="150"/>
    </row>
    <row r="43" spans="1:9" s="111" customFormat="1" ht="28.5">
      <c r="A43" s="123" t="s">
        <v>4</v>
      </c>
      <c r="B43" s="127" t="s">
        <v>308</v>
      </c>
      <c r="C43" s="128">
        <f>+C44+C45+C46</f>
        <v>0</v>
      </c>
      <c r="D43" s="137"/>
      <c r="E43" s="137"/>
      <c r="F43" s="137"/>
      <c r="G43" s="138"/>
      <c r="H43" s="137"/>
      <c r="I43" s="150"/>
    </row>
    <row r="44" spans="1:9" s="143" customFormat="1" ht="15">
      <c r="A44" s="112">
        <v>1</v>
      </c>
      <c r="B44" s="113" t="s">
        <v>309</v>
      </c>
      <c r="C44" s="114"/>
      <c r="D44" s="140"/>
      <c r="E44" s="140"/>
      <c r="F44" s="140"/>
      <c r="G44" s="141"/>
      <c r="H44" s="140"/>
      <c r="I44" s="147"/>
    </row>
    <row r="45" spans="1:9" s="143" customFormat="1" ht="15">
      <c r="A45" s="112">
        <v>2</v>
      </c>
      <c r="B45" s="113" t="s">
        <v>310</v>
      </c>
      <c r="C45" s="114"/>
      <c r="D45" s="140"/>
      <c r="E45" s="140"/>
      <c r="F45" s="140"/>
      <c r="G45" s="141"/>
      <c r="H45" s="140"/>
      <c r="I45" s="147"/>
    </row>
    <row r="46" spans="1:9" s="143" customFormat="1" ht="15">
      <c r="A46" s="112">
        <v>3</v>
      </c>
      <c r="B46" s="113" t="s">
        <v>311</v>
      </c>
      <c r="C46" s="114"/>
      <c r="D46" s="140"/>
      <c r="E46" s="140"/>
      <c r="F46" s="140"/>
      <c r="G46" s="141"/>
      <c r="H46" s="140"/>
      <c r="I46" s="147"/>
    </row>
    <row r="47" spans="1:9" s="163" customFormat="1" ht="28.5">
      <c r="A47" s="123" t="s">
        <v>109</v>
      </c>
      <c r="B47" s="127" t="s">
        <v>312</v>
      </c>
      <c r="C47" s="128">
        <f>+C48+C49+C50</f>
        <v>3050</v>
      </c>
      <c r="D47" s="128">
        <f t="shared" ref="D47" si="6">+D48+D49+D50</f>
        <v>446.59923300000003</v>
      </c>
      <c r="E47" s="128">
        <f t="shared" ref="E47:F47" si="7">+E48+E49+E50</f>
        <v>545.55873299999996</v>
      </c>
      <c r="F47" s="128">
        <f t="shared" si="7"/>
        <v>992.15796599999999</v>
      </c>
      <c r="G47" s="116">
        <f t="shared" si="4"/>
        <v>0.32529769377049178</v>
      </c>
      <c r="H47" s="110"/>
      <c r="I47" s="162"/>
    </row>
    <row r="48" spans="1:9" s="165" customFormat="1" ht="30">
      <c r="A48" s="112">
        <v>1</v>
      </c>
      <c r="B48" s="113" t="s">
        <v>313</v>
      </c>
      <c r="C48" s="114">
        <v>3050</v>
      </c>
      <c r="D48" s="114">
        <v>446.59923300000003</v>
      </c>
      <c r="E48" s="114">
        <f>+'Mẫu biểu số 54'!E18</f>
        <v>545.55873299999996</v>
      </c>
      <c r="F48" s="114">
        <f>+D48+E48</f>
        <v>992.15796599999999</v>
      </c>
      <c r="G48" s="117">
        <f t="shared" si="4"/>
        <v>0.32529769377049178</v>
      </c>
      <c r="H48" s="109"/>
      <c r="I48" s="164"/>
    </row>
    <row r="49" spans="1:9" s="143" customFormat="1" ht="15">
      <c r="A49" s="112">
        <v>2</v>
      </c>
      <c r="B49" s="113" t="s">
        <v>314</v>
      </c>
      <c r="C49" s="114"/>
      <c r="D49" s="140"/>
      <c r="E49" s="140"/>
      <c r="F49" s="140"/>
      <c r="G49" s="152"/>
      <c r="H49" s="151"/>
      <c r="I49" s="147"/>
    </row>
    <row r="50" spans="1:9" s="143" customFormat="1" ht="15">
      <c r="A50" s="112">
        <v>3</v>
      </c>
      <c r="B50" s="113" t="s">
        <v>272</v>
      </c>
      <c r="C50" s="114"/>
      <c r="D50" s="140"/>
      <c r="E50" s="140"/>
      <c r="F50" s="140"/>
      <c r="G50" s="152"/>
      <c r="H50" s="151"/>
      <c r="I50" s="147"/>
    </row>
    <row r="51" spans="1:9">
      <c r="A51" s="160"/>
      <c r="B51" s="161"/>
      <c r="C51" s="161"/>
      <c r="D51" s="130"/>
      <c r="E51" s="130"/>
      <c r="F51" s="130"/>
      <c r="G51"/>
      <c r="H51"/>
    </row>
  </sheetData>
  <mergeCells count="10">
    <mergeCell ref="G6:H6"/>
    <mergeCell ref="F5:H5"/>
    <mergeCell ref="A3:H3"/>
    <mergeCell ref="A4:H4"/>
    <mergeCell ref="F1:H1"/>
    <mergeCell ref="A1:C1"/>
    <mergeCell ref="A6:A7"/>
    <mergeCell ref="B6:B7"/>
    <mergeCell ref="C6:C7"/>
    <mergeCell ref="D6:F6"/>
  </mergeCells>
  <phoneticPr fontId="4" type="noConversion"/>
  <printOptions horizontalCentered="1"/>
  <pageMargins left="0" right="0" top="0.6692913385826772" bottom="0.39370078740157483" header="0.51181102362204722" footer="0.27559055118110237"/>
  <pageSetup paperSize="9" scale="85"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zoomScaleNormal="100" workbookViewId="0">
      <pane ySplit="7" topLeftCell="A8" activePane="bottomLeft" state="frozen"/>
      <selection pane="bottomLeft" activeCell="G23" sqref="G23"/>
    </sheetView>
  </sheetViews>
  <sheetFormatPr defaultColWidth="8.85546875" defaultRowHeight="12.75"/>
  <cols>
    <col min="1" max="1" width="5.5703125" style="72" customWidth="1"/>
    <col min="2" max="2" width="34" style="73" customWidth="1"/>
    <col min="3" max="6" width="17.42578125" style="71" customWidth="1"/>
    <col min="7" max="7" width="9.7109375" style="71" customWidth="1"/>
    <col min="8" max="8" width="9.7109375" style="74" customWidth="1"/>
    <col min="9" max="9" width="21.140625" style="1" hidden="1" customWidth="1"/>
    <col min="10" max="16384" width="8.85546875" style="72"/>
  </cols>
  <sheetData>
    <row r="1" spans="1:8" ht="30" customHeight="1">
      <c r="A1" s="227" t="s">
        <v>337</v>
      </c>
      <c r="B1" s="227"/>
      <c r="C1" s="227"/>
      <c r="G1" s="236" t="s">
        <v>315</v>
      </c>
      <c r="H1" s="236"/>
    </row>
    <row r="3" spans="1:8" s="131" customFormat="1" ht="22.5" customHeight="1">
      <c r="A3" s="238" t="s">
        <v>336</v>
      </c>
      <c r="B3" s="239"/>
      <c r="C3" s="239"/>
      <c r="D3" s="239"/>
      <c r="E3" s="239"/>
      <c r="F3" s="239"/>
      <c r="G3" s="239"/>
      <c r="H3" s="239"/>
    </row>
    <row r="4" spans="1:8" s="1" customFormat="1" ht="22.5" customHeight="1">
      <c r="A4" s="237" t="str">
        <f>'Mẫu biểu số 54'!A4:H4</f>
        <v>(Kèm theo Báo cáo số          /BC-UBND ngày       /7/2026 của UBND xã Cường Lợi)</v>
      </c>
      <c r="B4" s="237"/>
      <c r="C4" s="237"/>
      <c r="D4" s="237"/>
      <c r="E4" s="237"/>
      <c r="F4" s="237"/>
      <c r="G4" s="237"/>
      <c r="H4" s="237"/>
    </row>
    <row r="5" spans="1:8">
      <c r="C5" s="241" t="s">
        <v>9</v>
      </c>
      <c r="D5" s="241"/>
      <c r="E5" s="241"/>
      <c r="F5" s="241"/>
      <c r="G5" s="241"/>
      <c r="H5" s="241"/>
    </row>
    <row r="6" spans="1:8" ht="42.75" customHeight="1">
      <c r="A6" s="240" t="s">
        <v>0</v>
      </c>
      <c r="B6" s="240" t="s">
        <v>1</v>
      </c>
      <c r="C6" s="240" t="s">
        <v>113</v>
      </c>
      <c r="D6" s="240" t="s">
        <v>264</v>
      </c>
      <c r="E6" s="240"/>
      <c r="F6" s="240"/>
      <c r="G6" s="228" t="s">
        <v>334</v>
      </c>
      <c r="H6" s="228"/>
    </row>
    <row r="7" spans="1:8" ht="47.25">
      <c r="A7" s="240"/>
      <c r="B7" s="240"/>
      <c r="C7" s="240"/>
      <c r="D7" s="123" t="s">
        <v>265</v>
      </c>
      <c r="E7" s="123" t="s">
        <v>332</v>
      </c>
      <c r="F7" s="123" t="s">
        <v>333</v>
      </c>
      <c r="G7" s="104" t="s">
        <v>113</v>
      </c>
      <c r="H7" s="104" t="s">
        <v>266</v>
      </c>
    </row>
    <row r="8" spans="1:8" ht="15.75">
      <c r="A8" s="105" t="s">
        <v>3</v>
      </c>
      <c r="B8" s="105" t="s">
        <v>4</v>
      </c>
      <c r="C8" s="105">
        <v>1</v>
      </c>
      <c r="D8" s="105">
        <v>2</v>
      </c>
      <c r="E8" s="105">
        <v>2</v>
      </c>
      <c r="F8" s="105">
        <v>3</v>
      </c>
      <c r="G8" s="105" t="s">
        <v>267</v>
      </c>
      <c r="H8" s="105">
        <v>5</v>
      </c>
    </row>
    <row r="9" spans="1:8" s="177" customFormat="1" ht="15.75">
      <c r="A9" s="104"/>
      <c r="B9" s="104" t="s">
        <v>277</v>
      </c>
      <c r="C9" s="133">
        <f>+C10+C25</f>
        <v>85670</v>
      </c>
      <c r="D9" s="133">
        <f t="shared" ref="D9:F9" si="0">+D10+D25</f>
        <v>14912.310941</v>
      </c>
      <c r="E9" s="133">
        <f t="shared" ref="E9" si="1">+E10+E25</f>
        <v>26088.473085000005</v>
      </c>
      <c r="F9" s="133">
        <f t="shared" si="0"/>
        <v>41000.784026000008</v>
      </c>
      <c r="G9" s="176">
        <f>+F9/C9</f>
        <v>0.4785897516750322</v>
      </c>
      <c r="H9" s="104"/>
    </row>
    <row r="10" spans="1:8" s="134" customFormat="1" ht="15.75">
      <c r="A10" s="104" t="s">
        <v>3</v>
      </c>
      <c r="B10" s="106" t="s">
        <v>316</v>
      </c>
      <c r="C10" s="133">
        <f>+C11+C14+C15+C19+C20+C21+C22+C23+C24</f>
        <v>63790</v>
      </c>
      <c r="D10" s="133">
        <f t="shared" ref="D10:F10" si="2">+D11+D14+D15+D19+D20+D21+D22+D23+D24</f>
        <v>11168.911291</v>
      </c>
      <c r="E10" s="133">
        <f t="shared" ref="E10" si="3">+E11+E14+E15+E19+E20+E21+E22+E23+E24</f>
        <v>17895.612097000005</v>
      </c>
      <c r="F10" s="133">
        <f t="shared" si="2"/>
        <v>29064.523388000005</v>
      </c>
      <c r="G10" s="176">
        <f t="shared" ref="G10:G27" si="4">+F10/C10</f>
        <v>0.4556282079949836</v>
      </c>
      <c r="H10" s="104"/>
    </row>
    <row r="11" spans="1:8" s="134" customFormat="1" ht="15.75">
      <c r="A11" s="104" t="s">
        <v>16</v>
      </c>
      <c r="B11" s="106" t="s">
        <v>32</v>
      </c>
      <c r="C11" s="133">
        <f>+C12</f>
        <v>3239</v>
      </c>
      <c r="D11" s="133">
        <f t="shared" ref="D11:F11" si="5">+D12</f>
        <v>0</v>
      </c>
      <c r="E11" s="133">
        <f t="shared" si="5"/>
        <v>2807.7055500000001</v>
      </c>
      <c r="F11" s="133">
        <f t="shared" si="5"/>
        <v>2807.7055500000001</v>
      </c>
      <c r="G11" s="174">
        <f t="shared" si="4"/>
        <v>0.86684333127508495</v>
      </c>
      <c r="H11" s="104"/>
    </row>
    <row r="12" spans="1:8" s="173" customFormat="1" ht="31.5">
      <c r="A12" s="169">
        <v>1</v>
      </c>
      <c r="B12" s="170" t="s">
        <v>317</v>
      </c>
      <c r="C12" s="171">
        <v>3239</v>
      </c>
      <c r="D12" s="171"/>
      <c r="E12" s="171">
        <v>2807.7055500000001</v>
      </c>
      <c r="F12" s="171">
        <f>+E12+D12</f>
        <v>2807.7055500000001</v>
      </c>
      <c r="G12" s="172">
        <f t="shared" si="4"/>
        <v>0.86684333127508495</v>
      </c>
      <c r="H12" s="169"/>
    </row>
    <row r="13" spans="1:8" s="159" customFormat="1" ht="15.75">
      <c r="A13" s="105">
        <v>2</v>
      </c>
      <c r="B13" s="107" t="s">
        <v>318</v>
      </c>
      <c r="C13" s="132"/>
      <c r="D13" s="157"/>
      <c r="E13" s="157"/>
      <c r="F13" s="157"/>
      <c r="G13" s="158"/>
      <c r="H13" s="156"/>
    </row>
    <row r="14" spans="1:8" s="135" customFormat="1" ht="15.75">
      <c r="A14" s="104" t="s">
        <v>21</v>
      </c>
      <c r="B14" s="106" t="s">
        <v>281</v>
      </c>
      <c r="C14" s="133"/>
      <c r="D14" s="154"/>
      <c r="E14" s="154"/>
      <c r="F14" s="154"/>
      <c r="G14" s="155"/>
      <c r="H14" s="153"/>
    </row>
    <row r="15" spans="1:8" s="134" customFormat="1" ht="15.75">
      <c r="A15" s="104" t="s">
        <v>25</v>
      </c>
      <c r="B15" s="106" t="s">
        <v>33</v>
      </c>
      <c r="C15" s="133">
        <v>58965</v>
      </c>
      <c r="D15" s="133">
        <f>+'Mẫu biểu số 54'!D28</f>
        <v>11168.911291</v>
      </c>
      <c r="E15" s="133">
        <f>+'Mẫu biểu số 54'!E28</f>
        <v>15087.906547000006</v>
      </c>
      <c r="F15" s="133">
        <f>+'Mẫu biểu số 54'!F28</f>
        <v>26256.817838000006</v>
      </c>
      <c r="G15" s="176">
        <f t="shared" si="4"/>
        <v>0.44529496884592568</v>
      </c>
      <c r="H15" s="104"/>
    </row>
    <row r="16" spans="1:8" s="135" customFormat="1" ht="15.75">
      <c r="A16" s="105"/>
      <c r="B16" s="108" t="s">
        <v>104</v>
      </c>
      <c r="C16" s="132"/>
      <c r="D16" s="157"/>
      <c r="E16" s="157"/>
      <c r="F16" s="157"/>
      <c r="G16" s="158"/>
      <c r="H16" s="156"/>
    </row>
    <row r="17" spans="1:9" s="175" customFormat="1" ht="31.5">
      <c r="A17" s="105"/>
      <c r="B17" s="108" t="s">
        <v>319</v>
      </c>
      <c r="C17" s="132">
        <v>33193</v>
      </c>
      <c r="D17" s="132">
        <v>7253.0426619999998</v>
      </c>
      <c r="E17" s="132">
        <f>+F17-D17</f>
        <v>8365.3263770000012</v>
      </c>
      <c r="F17" s="132">
        <f>19169.988442-I17</f>
        <v>15618.369039000001</v>
      </c>
      <c r="G17" s="136">
        <f>+F17/C17</f>
        <v>0.47053201093604075</v>
      </c>
      <c r="H17" s="105"/>
      <c r="I17" s="175">
        <v>3551.6194030000001</v>
      </c>
    </row>
    <row r="18" spans="1:9" s="175" customFormat="1" ht="31.5">
      <c r="A18" s="105"/>
      <c r="B18" s="108" t="s">
        <v>320</v>
      </c>
      <c r="C18" s="132">
        <v>344</v>
      </c>
      <c r="D18" s="132">
        <v>0</v>
      </c>
      <c r="E18" s="132">
        <v>0</v>
      </c>
      <c r="F18" s="132">
        <v>0</v>
      </c>
      <c r="G18" s="136">
        <f t="shared" si="4"/>
        <v>0</v>
      </c>
      <c r="H18" s="105"/>
    </row>
    <row r="19" spans="1:9" s="135" customFormat="1" ht="26.25" customHeight="1">
      <c r="A19" s="104" t="s">
        <v>27</v>
      </c>
      <c r="B19" s="106" t="s">
        <v>279</v>
      </c>
      <c r="C19" s="133"/>
      <c r="D19" s="154"/>
      <c r="E19" s="154"/>
      <c r="F19" s="154"/>
      <c r="G19" s="155"/>
      <c r="H19" s="153"/>
    </row>
    <row r="20" spans="1:9" s="135" customFormat="1" ht="26.25" customHeight="1">
      <c r="A20" s="104" t="s">
        <v>154</v>
      </c>
      <c r="B20" s="106" t="s">
        <v>280</v>
      </c>
      <c r="C20" s="133"/>
      <c r="D20" s="154"/>
      <c r="E20" s="154"/>
      <c r="F20" s="154"/>
      <c r="G20" s="155"/>
      <c r="H20" s="153"/>
    </row>
    <row r="21" spans="1:9" s="135" customFormat="1" ht="20.25" customHeight="1">
      <c r="A21" s="104" t="s">
        <v>321</v>
      </c>
      <c r="B21" s="106" t="s">
        <v>282</v>
      </c>
      <c r="C21" s="133"/>
      <c r="D21" s="154"/>
      <c r="E21" s="154"/>
      <c r="F21" s="154"/>
      <c r="G21" s="155"/>
      <c r="H21" s="153"/>
    </row>
    <row r="22" spans="1:9" s="135" customFormat="1" ht="24" customHeight="1">
      <c r="A22" s="104" t="s">
        <v>322</v>
      </c>
      <c r="B22" s="106" t="s">
        <v>323</v>
      </c>
      <c r="C22" s="133">
        <v>1586</v>
      </c>
      <c r="D22" s="154"/>
      <c r="E22" s="154"/>
      <c r="F22" s="154"/>
      <c r="G22" s="155"/>
      <c r="H22" s="153"/>
    </row>
    <row r="23" spans="1:9" s="135" customFormat="1" ht="31.5">
      <c r="A23" s="104" t="s">
        <v>324</v>
      </c>
      <c r="B23" s="106" t="s">
        <v>325</v>
      </c>
      <c r="C23" s="133"/>
      <c r="D23" s="154"/>
      <c r="E23" s="154"/>
      <c r="F23" s="154"/>
      <c r="G23" s="155"/>
      <c r="H23" s="153"/>
    </row>
    <row r="24" spans="1:9" s="135" customFormat="1" ht="22.5" customHeight="1">
      <c r="A24" s="104" t="s">
        <v>326</v>
      </c>
      <c r="B24" s="106" t="s">
        <v>284</v>
      </c>
      <c r="C24" s="133"/>
      <c r="D24" s="154"/>
      <c r="E24" s="154"/>
      <c r="F24" s="154"/>
      <c r="G24" s="155"/>
      <c r="H24" s="153"/>
    </row>
    <row r="25" spans="1:9" s="134" customFormat="1" ht="47.25">
      <c r="A25" s="104" t="s">
        <v>4</v>
      </c>
      <c r="B25" s="106" t="s">
        <v>330</v>
      </c>
      <c r="C25" s="133">
        <f>+C26+C27+C28</f>
        <v>21880</v>
      </c>
      <c r="D25" s="133">
        <f t="shared" ref="D25:F25" si="6">+D26+D27+D28</f>
        <v>3743.3996499999998</v>
      </c>
      <c r="E25" s="133">
        <f t="shared" ref="E25" si="7">+E26+E27+E28</f>
        <v>8192.8609880000004</v>
      </c>
      <c r="F25" s="133">
        <f t="shared" si="6"/>
        <v>11936.260638</v>
      </c>
      <c r="G25" s="176">
        <f t="shared" si="4"/>
        <v>0.5455329359232175</v>
      </c>
      <c r="H25" s="104"/>
    </row>
    <row r="26" spans="1:9" s="175" customFormat="1" ht="31.5">
      <c r="A26" s="105">
        <v>1</v>
      </c>
      <c r="B26" s="107" t="s">
        <v>327</v>
      </c>
      <c r="C26" s="132"/>
      <c r="D26" s="132"/>
      <c r="E26" s="132"/>
      <c r="F26" s="132"/>
      <c r="G26" s="136"/>
      <c r="H26" s="105"/>
    </row>
    <row r="27" spans="1:9" s="175" customFormat="1" ht="31.5">
      <c r="A27" s="105">
        <v>2</v>
      </c>
      <c r="B27" s="107" t="s">
        <v>328</v>
      </c>
      <c r="C27" s="132">
        <v>21880</v>
      </c>
      <c r="D27" s="132">
        <f>+'Mẫu biểu số 54'!D36+'Mẫu biểu số 54'!D35</f>
        <v>3743.3996499999998</v>
      </c>
      <c r="E27" s="132">
        <f>+'Mẫu biểu số 54'!E36+'Mẫu biểu số 54'!E35</f>
        <v>8192.8609880000004</v>
      </c>
      <c r="F27" s="132">
        <f>+'Mẫu biểu số 54'!F36+'Mẫu biểu số 54'!F35</f>
        <v>11936.260638</v>
      </c>
      <c r="G27" s="136">
        <f t="shared" si="4"/>
        <v>0.5455329359232175</v>
      </c>
      <c r="H27" s="105"/>
    </row>
    <row r="28" spans="1:9" s="159" customFormat="1" ht="31.5">
      <c r="A28" s="105">
        <v>3</v>
      </c>
      <c r="B28" s="107" t="s">
        <v>329</v>
      </c>
      <c r="C28" s="132"/>
      <c r="D28" s="157"/>
      <c r="E28" s="157"/>
      <c r="F28" s="157"/>
      <c r="G28" s="158"/>
      <c r="H28" s="156"/>
    </row>
    <row r="29" spans="1:9" ht="30.6" customHeight="1"/>
  </sheetData>
  <mergeCells count="10">
    <mergeCell ref="G1:H1"/>
    <mergeCell ref="A4:H4"/>
    <mergeCell ref="A1:C1"/>
    <mergeCell ref="A3:H3"/>
    <mergeCell ref="A6:A7"/>
    <mergeCell ref="B6:B7"/>
    <mergeCell ref="C6:C7"/>
    <mergeCell ref="D6:F6"/>
    <mergeCell ref="G6:H6"/>
    <mergeCell ref="C5:H5"/>
  </mergeCells>
  <phoneticPr fontId="4" type="noConversion"/>
  <pageMargins left="0.52" right="0.2" top="0.38" bottom="0.31" header="0.34" footer="0.23"/>
  <pageSetup paperSize="9" scale="85" orientation="portrait"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E20"/>
  <sheetViews>
    <sheetView workbookViewId="0">
      <selection activeCell="E20" sqref="E20"/>
    </sheetView>
  </sheetViews>
  <sheetFormatPr defaultRowHeight="12.75"/>
  <cols>
    <col min="4" max="5" width="12.85546875" style="69" bestFit="1" customWidth="1"/>
  </cols>
  <sheetData>
    <row r="5" spans="4:4">
      <c r="D5" s="69">
        <v>84.916723000000005</v>
      </c>
    </row>
    <row r="6" spans="4:4">
      <c r="D6" s="69">
        <v>3.1453169999999999</v>
      </c>
    </row>
    <row r="7" spans="4:4">
      <c r="D7" s="69">
        <v>1.59324</v>
      </c>
    </row>
    <row r="8" spans="4:4">
      <c r="D8" s="69">
        <v>1607.419607</v>
      </c>
    </row>
    <row r="9" spans="4:4">
      <c r="D9" s="69">
        <v>34.319638400000002</v>
      </c>
    </row>
    <row r="10" spans="4:4">
      <c r="D10" s="69">
        <v>675.76464999999996</v>
      </c>
    </row>
    <row r="11" spans="4:4">
      <c r="D11" s="69">
        <v>59.170698999999999</v>
      </c>
    </row>
    <row r="12" spans="4:4">
      <c r="D12" s="69">
        <v>580.62718800000005</v>
      </c>
    </row>
    <row r="13" spans="4:4">
      <c r="D13" s="69">
        <v>1316.700558</v>
      </c>
    </row>
    <row r="14" spans="4:4">
      <c r="D14" s="69">
        <v>522.98696299999995</v>
      </c>
    </row>
    <row r="15" spans="4:4">
      <c r="D15" s="69">
        <v>32.296104</v>
      </c>
    </row>
    <row r="16" spans="4:4">
      <c r="D16" s="69">
        <v>21.028172000000001</v>
      </c>
    </row>
    <row r="17" spans="4:5">
      <c r="D17" s="70">
        <f>SUM(D5:D16)</f>
        <v>4939.9688593999999</v>
      </c>
      <c r="E17" s="69">
        <v>5826.4683679999998</v>
      </c>
    </row>
    <row r="18" spans="4:5">
      <c r="E18" s="69">
        <v>926.09969799999999</v>
      </c>
    </row>
    <row r="19" spans="4:5">
      <c r="E19" s="69">
        <f>SUM(E17:E18)</f>
        <v>6752.5680659999998</v>
      </c>
    </row>
    <row r="20" spans="4:5">
      <c r="E20" s="69">
        <f>+E19-D17</f>
        <v>1812.5992065999999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G11" sqref="G11:G12"/>
    </sheetView>
  </sheetViews>
  <sheetFormatPr defaultRowHeight="12.75"/>
  <sheetData>
    <row r="1" spans="1:8" ht="76.5">
      <c r="A1" s="2" t="s">
        <v>5</v>
      </c>
      <c r="B1" s="3" t="s">
        <v>57</v>
      </c>
    </row>
    <row r="2" spans="1:8">
      <c r="A2" s="4"/>
    </row>
    <row r="3" spans="1:8">
      <c r="A3" s="5" t="s">
        <v>58</v>
      </c>
    </row>
    <row r="4" spans="1:8">
      <c r="A4" s="6" t="s">
        <v>8</v>
      </c>
    </row>
    <row r="5" spans="1:8" ht="13.5" thickBot="1">
      <c r="A5" s="7" t="s">
        <v>9</v>
      </c>
    </row>
    <row r="6" spans="1:8" ht="38.25" customHeight="1" thickBot="1">
      <c r="A6" s="185" t="s">
        <v>0</v>
      </c>
      <c r="B6" s="185" t="s">
        <v>10</v>
      </c>
      <c r="C6" s="189" t="s">
        <v>59</v>
      </c>
      <c r="D6" s="190"/>
      <c r="E6" s="189" t="s">
        <v>14</v>
      </c>
      <c r="F6" s="190"/>
      <c r="G6" s="189" t="s">
        <v>60</v>
      </c>
      <c r="H6" s="190"/>
    </row>
    <row r="7" spans="1:8" ht="39" thickBot="1">
      <c r="A7" s="186"/>
      <c r="B7" s="186"/>
      <c r="C7" s="9" t="s">
        <v>61</v>
      </c>
      <c r="D7" s="9" t="s">
        <v>62</v>
      </c>
      <c r="E7" s="9" t="s">
        <v>61</v>
      </c>
      <c r="F7" s="9" t="s">
        <v>62</v>
      </c>
      <c r="G7" s="9" t="s">
        <v>61</v>
      </c>
      <c r="H7" s="18" t="s">
        <v>62</v>
      </c>
    </row>
    <row r="8" spans="1:8" ht="13.5" thickBot="1">
      <c r="A8" s="10" t="s">
        <v>3</v>
      </c>
      <c r="B8" s="10" t="s">
        <v>4</v>
      </c>
      <c r="C8" s="10">
        <v>1</v>
      </c>
      <c r="D8" s="10">
        <v>2</v>
      </c>
      <c r="E8" s="10">
        <v>3</v>
      </c>
      <c r="F8" s="10">
        <v>4</v>
      </c>
      <c r="G8" s="10" t="s">
        <v>63</v>
      </c>
      <c r="H8" s="21" t="s">
        <v>64</v>
      </c>
    </row>
    <row r="9" spans="1:8" ht="77.25" thickBot="1">
      <c r="A9" s="10"/>
      <c r="B9" s="22" t="s">
        <v>65</v>
      </c>
      <c r="C9" s="10"/>
      <c r="D9" s="10"/>
      <c r="E9" s="10"/>
      <c r="F9" s="10"/>
      <c r="G9" s="10"/>
      <c r="H9" s="21"/>
    </row>
    <row r="10" spans="1:8" ht="26.25" thickBot="1">
      <c r="A10" s="9" t="s">
        <v>16</v>
      </c>
      <c r="B10" s="22" t="s">
        <v>66</v>
      </c>
      <c r="C10" s="10"/>
      <c r="D10" s="10"/>
      <c r="E10" s="10"/>
      <c r="F10" s="10"/>
      <c r="G10" s="10"/>
      <c r="H10" s="21"/>
    </row>
    <row r="11" spans="1:8" ht="76.5">
      <c r="A11" s="187">
        <v>1</v>
      </c>
      <c r="B11" s="23" t="s">
        <v>67</v>
      </c>
      <c r="C11" s="187"/>
      <c r="D11" s="187"/>
      <c r="E11" s="187"/>
      <c r="F11" s="187"/>
      <c r="G11" s="187"/>
      <c r="H11" s="187"/>
    </row>
    <row r="12" spans="1:8" ht="39" thickBot="1">
      <c r="A12" s="188"/>
      <c r="B12" s="24" t="s">
        <v>68</v>
      </c>
      <c r="C12" s="188"/>
      <c r="D12" s="188"/>
      <c r="E12" s="188"/>
      <c r="F12" s="188"/>
      <c r="G12" s="188"/>
      <c r="H12" s="188"/>
    </row>
    <row r="13" spans="1:8" ht="63.75">
      <c r="A13" s="187">
        <v>2</v>
      </c>
      <c r="B13" s="23" t="s">
        <v>69</v>
      </c>
      <c r="C13" s="187"/>
      <c r="D13" s="187"/>
      <c r="E13" s="187"/>
      <c r="F13" s="187"/>
      <c r="G13" s="187"/>
      <c r="H13" s="187"/>
    </row>
    <row r="14" spans="1:8" ht="39" thickBot="1">
      <c r="A14" s="188"/>
      <c r="B14" s="24" t="s">
        <v>68</v>
      </c>
      <c r="C14" s="188"/>
      <c r="D14" s="188"/>
      <c r="E14" s="188"/>
      <c r="F14" s="188"/>
      <c r="G14" s="188"/>
      <c r="H14" s="188"/>
    </row>
    <row r="15" spans="1:8" ht="89.25">
      <c r="A15" s="187">
        <v>3</v>
      </c>
      <c r="B15" s="23" t="s">
        <v>70</v>
      </c>
      <c r="C15" s="187"/>
      <c r="D15" s="187"/>
      <c r="E15" s="187"/>
      <c r="F15" s="187"/>
      <c r="G15" s="187"/>
      <c r="H15" s="187"/>
    </row>
    <row r="16" spans="1:8" ht="39" thickBot="1">
      <c r="A16" s="188"/>
      <c r="B16" s="24" t="s">
        <v>68</v>
      </c>
      <c r="C16" s="188"/>
      <c r="D16" s="188"/>
      <c r="E16" s="188"/>
      <c r="F16" s="188"/>
      <c r="G16" s="188"/>
      <c r="H16" s="188"/>
    </row>
    <row r="17" spans="1:8" ht="76.5">
      <c r="A17" s="187">
        <v>4</v>
      </c>
      <c r="B17" s="23" t="s">
        <v>71</v>
      </c>
      <c r="C17" s="187"/>
      <c r="D17" s="187"/>
      <c r="E17" s="187"/>
      <c r="F17" s="187"/>
      <c r="G17" s="187"/>
      <c r="H17" s="187"/>
    </row>
    <row r="18" spans="1:8" ht="39" thickBot="1">
      <c r="A18" s="188"/>
      <c r="B18" s="24" t="s">
        <v>68</v>
      </c>
      <c r="C18" s="188"/>
      <c r="D18" s="188"/>
      <c r="E18" s="188"/>
      <c r="F18" s="188"/>
      <c r="G18" s="188"/>
      <c r="H18" s="188"/>
    </row>
    <row r="19" spans="1:8" ht="39" thickBot="1">
      <c r="A19" s="10">
        <v>5</v>
      </c>
      <c r="B19" s="24" t="s">
        <v>72</v>
      </c>
      <c r="C19" s="10"/>
      <c r="D19" s="10"/>
      <c r="E19" s="10"/>
      <c r="F19" s="10"/>
      <c r="G19" s="10"/>
      <c r="H19" s="21"/>
    </row>
    <row r="20" spans="1:8" ht="39" thickBot="1">
      <c r="A20" s="10">
        <v>6</v>
      </c>
      <c r="B20" s="24" t="s">
        <v>73</v>
      </c>
      <c r="C20" s="10"/>
      <c r="D20" s="10"/>
      <c r="E20" s="10"/>
      <c r="F20" s="10"/>
      <c r="G20" s="10"/>
      <c r="H20" s="21"/>
    </row>
    <row r="21" spans="1:8" ht="26.25" thickBot="1">
      <c r="A21" s="10">
        <v>7</v>
      </c>
      <c r="B21" s="24" t="s">
        <v>74</v>
      </c>
      <c r="C21" s="10"/>
      <c r="D21" s="10"/>
      <c r="E21" s="10"/>
      <c r="F21" s="10"/>
      <c r="G21" s="10"/>
      <c r="H21" s="21"/>
    </row>
    <row r="22" spans="1:8" ht="26.25" thickBot="1">
      <c r="A22" s="10">
        <v>8</v>
      </c>
      <c r="B22" s="24" t="s">
        <v>75</v>
      </c>
      <c r="C22" s="10"/>
      <c r="D22" s="10"/>
      <c r="E22" s="10"/>
      <c r="F22" s="10"/>
      <c r="G22" s="10"/>
      <c r="H22" s="21"/>
    </row>
    <row r="23" spans="1:8" ht="51.75" thickBot="1">
      <c r="A23" s="10">
        <v>9</v>
      </c>
      <c r="B23" s="24" t="s">
        <v>76</v>
      </c>
      <c r="C23" s="10"/>
      <c r="D23" s="10"/>
      <c r="E23" s="10"/>
      <c r="F23" s="10"/>
      <c r="G23" s="10"/>
      <c r="H23" s="21"/>
    </row>
    <row r="24" spans="1:8" ht="51.75" thickBot="1">
      <c r="A24" s="10">
        <v>10</v>
      </c>
      <c r="B24" s="24" t="s">
        <v>77</v>
      </c>
      <c r="C24" s="10"/>
      <c r="D24" s="10"/>
      <c r="E24" s="10"/>
      <c r="F24" s="10"/>
      <c r="G24" s="10"/>
      <c r="H24" s="21"/>
    </row>
    <row r="25" spans="1:8" ht="51.75" thickBot="1">
      <c r="A25" s="10">
        <v>11</v>
      </c>
      <c r="B25" s="24" t="s">
        <v>78</v>
      </c>
      <c r="C25" s="10"/>
      <c r="D25" s="10"/>
      <c r="E25" s="10"/>
      <c r="F25" s="10"/>
      <c r="G25" s="10"/>
      <c r="H25" s="21"/>
    </row>
    <row r="26" spans="1:8" ht="39" thickBot="1">
      <c r="A26" s="10">
        <v>12</v>
      </c>
      <c r="B26" s="24" t="s">
        <v>79</v>
      </c>
      <c r="C26" s="10"/>
      <c r="D26" s="10"/>
      <c r="E26" s="10"/>
      <c r="F26" s="10"/>
      <c r="G26" s="10"/>
      <c r="H26" s="21"/>
    </row>
    <row r="27" spans="1:8" ht="90" thickBot="1">
      <c r="A27" s="10">
        <v>13</v>
      </c>
      <c r="B27" s="24" t="s">
        <v>80</v>
      </c>
      <c r="C27" s="10"/>
      <c r="D27" s="10"/>
      <c r="E27" s="10"/>
      <c r="F27" s="10"/>
      <c r="G27" s="10"/>
      <c r="H27" s="21"/>
    </row>
    <row r="28" spans="1:8" ht="51">
      <c r="A28" s="187">
        <v>14</v>
      </c>
      <c r="B28" s="23" t="s">
        <v>81</v>
      </c>
      <c r="C28" s="187"/>
      <c r="D28" s="187"/>
      <c r="E28" s="187"/>
      <c r="F28" s="187"/>
      <c r="G28" s="187"/>
      <c r="H28" s="187"/>
    </row>
    <row r="29" spans="1:8" ht="39" thickBot="1">
      <c r="A29" s="188"/>
      <c r="B29" s="24" t="s">
        <v>82</v>
      </c>
      <c r="C29" s="188"/>
      <c r="D29" s="188"/>
      <c r="E29" s="188"/>
      <c r="F29" s="188"/>
      <c r="G29" s="188"/>
      <c r="H29" s="188"/>
    </row>
    <row r="30" spans="1:8" ht="77.25" thickBot="1">
      <c r="A30" s="10">
        <v>15</v>
      </c>
      <c r="B30" s="24" t="s">
        <v>83</v>
      </c>
      <c r="C30" s="10"/>
      <c r="D30" s="10"/>
      <c r="E30" s="10"/>
      <c r="F30" s="10"/>
      <c r="G30" s="10"/>
      <c r="H30" s="21"/>
    </row>
    <row r="31" spans="1:8" ht="39" thickBot="1">
      <c r="A31" s="10">
        <v>16</v>
      </c>
      <c r="B31" s="24" t="s">
        <v>84</v>
      </c>
      <c r="C31" s="10"/>
      <c r="D31" s="10"/>
      <c r="E31" s="10"/>
      <c r="F31" s="10"/>
      <c r="G31" s="10"/>
      <c r="H31" s="21"/>
    </row>
    <row r="32" spans="1:8" ht="77.25" thickBot="1">
      <c r="A32" s="10">
        <v>17</v>
      </c>
      <c r="B32" s="24" t="s">
        <v>85</v>
      </c>
      <c r="C32" s="10"/>
      <c r="D32" s="10"/>
      <c r="E32" s="10"/>
      <c r="F32" s="10"/>
      <c r="G32" s="10"/>
      <c r="H32" s="21"/>
    </row>
    <row r="33" spans="1:8" ht="26.25" thickBot="1">
      <c r="A33" s="9" t="s">
        <v>21</v>
      </c>
      <c r="B33" s="22" t="s">
        <v>86</v>
      </c>
      <c r="C33" s="10"/>
      <c r="D33" s="10"/>
      <c r="E33" s="10"/>
      <c r="F33" s="10"/>
      <c r="G33" s="10"/>
      <c r="H33" s="21"/>
    </row>
  </sheetData>
  <mergeCells count="40">
    <mergeCell ref="A13:A14"/>
    <mergeCell ref="C13:C14"/>
    <mergeCell ref="D13:D14"/>
    <mergeCell ref="A17:A18"/>
    <mergeCell ref="C17:C18"/>
    <mergeCell ref="D17:D18"/>
    <mergeCell ref="A15:A16"/>
    <mergeCell ref="C15:C16"/>
    <mergeCell ref="D15:D16"/>
    <mergeCell ref="A6:A7"/>
    <mergeCell ref="B6:B7"/>
    <mergeCell ref="A11:A12"/>
    <mergeCell ref="G11:G12"/>
    <mergeCell ref="H11:H12"/>
    <mergeCell ref="C11:C12"/>
    <mergeCell ref="D11:D12"/>
    <mergeCell ref="E11:E12"/>
    <mergeCell ref="F11:F12"/>
    <mergeCell ref="C6:D6"/>
    <mergeCell ref="E6:F6"/>
    <mergeCell ref="G6:H6"/>
    <mergeCell ref="E13:E14"/>
    <mergeCell ref="F13:F14"/>
    <mergeCell ref="G13:G14"/>
    <mergeCell ref="G15:G16"/>
    <mergeCell ref="H13:H14"/>
    <mergeCell ref="H15:H16"/>
    <mergeCell ref="E15:E16"/>
    <mergeCell ref="F15:F16"/>
    <mergeCell ref="A28:A29"/>
    <mergeCell ref="C28:C29"/>
    <mergeCell ref="D28:D29"/>
    <mergeCell ref="E28:E29"/>
    <mergeCell ref="F28:F29"/>
    <mergeCell ref="G28:G29"/>
    <mergeCell ref="H28:H29"/>
    <mergeCell ref="E17:E18"/>
    <mergeCell ref="F17:F18"/>
    <mergeCell ref="G17:G18"/>
    <mergeCell ref="H17:H18"/>
  </mergeCells>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sqref="A1:E32"/>
    </sheetView>
  </sheetViews>
  <sheetFormatPr defaultRowHeight="12.75"/>
  <sheetData>
    <row r="1" spans="1:5" ht="76.5">
      <c r="A1" s="2" t="s">
        <v>5</v>
      </c>
      <c r="B1" s="3" t="s">
        <v>87</v>
      </c>
    </row>
    <row r="2" spans="1:5">
      <c r="A2" s="26"/>
    </row>
    <row r="3" spans="1:5">
      <c r="A3" s="5" t="s">
        <v>88</v>
      </c>
    </row>
    <row r="4" spans="1:5">
      <c r="A4" s="6" t="s">
        <v>8</v>
      </c>
    </row>
    <row r="5" spans="1:5" ht="13.5" thickBot="1">
      <c r="A5" s="7" t="s">
        <v>9</v>
      </c>
    </row>
    <row r="6" spans="1:5" ht="13.5" thickBot="1">
      <c r="A6" s="185" t="s">
        <v>0</v>
      </c>
      <c r="B6" s="185" t="s">
        <v>1</v>
      </c>
      <c r="C6" s="185" t="s">
        <v>89</v>
      </c>
      <c r="D6" s="189" t="s">
        <v>90</v>
      </c>
      <c r="E6" s="190"/>
    </row>
    <row r="7" spans="1:5" ht="25.5">
      <c r="A7" s="191"/>
      <c r="B7" s="191"/>
      <c r="C7" s="191"/>
      <c r="D7" s="185" t="s">
        <v>91</v>
      </c>
      <c r="E7" s="27" t="s">
        <v>92</v>
      </c>
    </row>
    <row r="8" spans="1:5" ht="13.5" thickBot="1">
      <c r="A8" s="186"/>
      <c r="B8" s="186"/>
      <c r="C8" s="186"/>
      <c r="D8" s="186"/>
      <c r="E8" s="18" t="s">
        <v>93</v>
      </c>
    </row>
    <row r="9" spans="1:5" ht="13.5" thickBot="1">
      <c r="A9" s="10" t="s">
        <v>3</v>
      </c>
      <c r="B9" s="10" t="s">
        <v>4</v>
      </c>
      <c r="C9" s="10" t="s">
        <v>94</v>
      </c>
      <c r="D9" s="10">
        <v>2</v>
      </c>
      <c r="E9" s="21">
        <v>3</v>
      </c>
    </row>
    <row r="10" spans="1:5" ht="64.5" thickBot="1">
      <c r="A10" s="13"/>
      <c r="B10" s="13" t="s">
        <v>29</v>
      </c>
      <c r="C10" s="14"/>
      <c r="D10" s="14"/>
      <c r="E10" s="15"/>
    </row>
    <row r="11" spans="1:5" ht="64.5" thickBot="1">
      <c r="A11" s="13" t="s">
        <v>3</v>
      </c>
      <c r="B11" s="14" t="s">
        <v>95</v>
      </c>
      <c r="C11" s="16"/>
      <c r="D11" s="16"/>
      <c r="E11" s="17"/>
    </row>
    <row r="12" spans="1:5" ht="39" thickBot="1">
      <c r="A12" s="13" t="s">
        <v>16</v>
      </c>
      <c r="B12" s="14" t="s">
        <v>32</v>
      </c>
      <c r="C12" s="14"/>
      <c r="D12" s="14"/>
      <c r="E12" s="15"/>
    </row>
    <row r="13" spans="1:5" ht="51.75" thickBot="1">
      <c r="A13" s="11">
        <v>1</v>
      </c>
      <c r="B13" s="16" t="s">
        <v>96</v>
      </c>
      <c r="C13" s="16"/>
      <c r="D13" s="16"/>
      <c r="E13" s="17"/>
    </row>
    <row r="14" spans="1:5" ht="39" thickBot="1">
      <c r="A14" s="11"/>
      <c r="B14" s="16" t="s">
        <v>97</v>
      </c>
      <c r="C14" s="16"/>
      <c r="D14" s="16"/>
      <c r="E14" s="17"/>
    </row>
    <row r="15" spans="1:5" ht="51.75" thickBot="1">
      <c r="A15" s="11" t="s">
        <v>18</v>
      </c>
      <c r="B15" s="28" t="s">
        <v>98</v>
      </c>
      <c r="C15" s="16"/>
      <c r="D15" s="16"/>
      <c r="E15" s="17"/>
    </row>
    <row r="16" spans="1:5" ht="51.75" thickBot="1">
      <c r="A16" s="11" t="s">
        <v>18</v>
      </c>
      <c r="B16" s="28" t="s">
        <v>99</v>
      </c>
      <c r="C16" s="16"/>
      <c r="D16" s="16"/>
      <c r="E16" s="17"/>
    </row>
    <row r="17" spans="1:5" ht="51.75" thickBot="1">
      <c r="A17" s="11"/>
      <c r="B17" s="16" t="s">
        <v>100</v>
      </c>
      <c r="C17" s="16"/>
      <c r="D17" s="16"/>
      <c r="E17" s="17"/>
    </row>
    <row r="18" spans="1:5" ht="77.25" thickBot="1">
      <c r="A18" s="11" t="s">
        <v>18</v>
      </c>
      <c r="B18" s="28" t="s">
        <v>101</v>
      </c>
      <c r="C18" s="16"/>
      <c r="D18" s="16"/>
      <c r="E18" s="17"/>
    </row>
    <row r="19" spans="1:5" ht="64.5" thickBot="1">
      <c r="A19" s="11" t="s">
        <v>18</v>
      </c>
      <c r="B19" s="28" t="s">
        <v>102</v>
      </c>
      <c r="C19" s="16"/>
      <c r="D19" s="16"/>
      <c r="E19" s="17"/>
    </row>
    <row r="20" spans="1:5" ht="39" thickBot="1">
      <c r="A20" s="11">
        <v>2</v>
      </c>
      <c r="B20" s="16" t="s">
        <v>103</v>
      </c>
      <c r="C20" s="16"/>
      <c r="D20" s="16"/>
      <c r="E20" s="17"/>
    </row>
    <row r="21" spans="1:5" ht="39" thickBot="1">
      <c r="A21" s="13" t="s">
        <v>21</v>
      </c>
      <c r="B21" s="14" t="s">
        <v>33</v>
      </c>
      <c r="C21" s="16"/>
      <c r="D21" s="16"/>
      <c r="E21" s="17"/>
    </row>
    <row r="22" spans="1:5" ht="13.5" thickBot="1">
      <c r="A22" s="11"/>
      <c r="B22" s="16" t="s">
        <v>104</v>
      </c>
      <c r="C22" s="16"/>
      <c r="D22" s="16"/>
      <c r="E22" s="17"/>
    </row>
    <row r="23" spans="1:5" ht="51.75" thickBot="1">
      <c r="A23" s="11">
        <v>1</v>
      </c>
      <c r="B23" s="28" t="s">
        <v>98</v>
      </c>
      <c r="C23" s="16"/>
      <c r="D23" s="16"/>
      <c r="E23" s="17"/>
    </row>
    <row r="24" spans="1:5" ht="51.75" thickBot="1">
      <c r="A24" s="11">
        <v>2</v>
      </c>
      <c r="B24" s="28" t="s">
        <v>99</v>
      </c>
      <c r="C24" s="16"/>
      <c r="D24" s="16"/>
      <c r="E24" s="17"/>
    </row>
    <row r="25" spans="1:5" ht="51.75" thickBot="1">
      <c r="A25" s="13" t="s">
        <v>25</v>
      </c>
      <c r="B25" s="14" t="s">
        <v>105</v>
      </c>
      <c r="C25" s="16"/>
      <c r="D25" s="16"/>
      <c r="E25" s="17"/>
    </row>
    <row r="26" spans="1:5" ht="77.25" thickBot="1">
      <c r="A26" s="13" t="s">
        <v>27</v>
      </c>
      <c r="B26" s="14" t="s">
        <v>35</v>
      </c>
      <c r="C26" s="16"/>
      <c r="D26" s="16"/>
      <c r="E26" s="17"/>
    </row>
    <row r="27" spans="1:5" ht="64.5" thickBot="1">
      <c r="A27" s="13" t="s">
        <v>4</v>
      </c>
      <c r="B27" s="14" t="s">
        <v>106</v>
      </c>
      <c r="C27" s="16"/>
      <c r="D27" s="16"/>
      <c r="E27" s="17"/>
    </row>
    <row r="28" spans="1:5" ht="64.5" thickBot="1">
      <c r="A28" s="13" t="s">
        <v>16</v>
      </c>
      <c r="B28" s="14" t="s">
        <v>37</v>
      </c>
      <c r="C28" s="16"/>
      <c r="D28" s="16"/>
      <c r="E28" s="17"/>
    </row>
    <row r="29" spans="1:5" ht="77.25" thickBot="1">
      <c r="A29" s="13"/>
      <c r="B29" s="16" t="s">
        <v>107</v>
      </c>
      <c r="C29" s="16"/>
      <c r="D29" s="16"/>
      <c r="E29" s="17"/>
    </row>
    <row r="30" spans="1:5" ht="90" thickBot="1">
      <c r="A30" s="13" t="s">
        <v>21</v>
      </c>
      <c r="B30" s="14" t="s">
        <v>38</v>
      </c>
      <c r="C30" s="16"/>
      <c r="D30" s="16"/>
      <c r="E30" s="17"/>
    </row>
    <row r="31" spans="1:5" ht="77.25" thickBot="1">
      <c r="A31" s="13"/>
      <c r="B31" s="16" t="s">
        <v>108</v>
      </c>
      <c r="C31" s="16"/>
      <c r="D31" s="16"/>
      <c r="E31" s="17"/>
    </row>
    <row r="32" spans="1:5" ht="77.25" thickBot="1">
      <c r="A32" s="13" t="s">
        <v>109</v>
      </c>
      <c r="B32" s="14" t="s">
        <v>110</v>
      </c>
      <c r="C32" s="16"/>
      <c r="D32" s="16"/>
      <c r="E32" s="17"/>
    </row>
  </sheetData>
  <mergeCells count="5">
    <mergeCell ref="A6:A8"/>
    <mergeCell ref="B6:B8"/>
    <mergeCell ref="C6:C8"/>
    <mergeCell ref="D6:E6"/>
    <mergeCell ref="D7:D8"/>
  </mergeCells>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F9" sqref="F9"/>
    </sheetView>
  </sheetViews>
  <sheetFormatPr defaultRowHeight="12.75"/>
  <sheetData>
    <row r="1" spans="1:3" ht="76.5">
      <c r="A1" s="2" t="s">
        <v>5</v>
      </c>
      <c r="B1" s="3" t="s">
        <v>111</v>
      </c>
    </row>
    <row r="2" spans="1:3">
      <c r="A2" s="4"/>
    </row>
    <row r="3" spans="1:3">
      <c r="A3" s="5" t="s">
        <v>112</v>
      </c>
    </row>
    <row r="4" spans="1:3">
      <c r="A4" s="6" t="s">
        <v>8</v>
      </c>
    </row>
    <row r="5" spans="1:3" ht="13.5" thickBot="1">
      <c r="A5" s="7" t="s">
        <v>9</v>
      </c>
    </row>
    <row r="6" spans="1:3" ht="13.5" thickBot="1">
      <c r="A6" s="29" t="s">
        <v>0</v>
      </c>
      <c r="B6" s="29" t="s">
        <v>1</v>
      </c>
      <c r="C6" s="30" t="s">
        <v>113</v>
      </c>
    </row>
    <row r="7" spans="1:3" ht="64.5" thickBot="1">
      <c r="A7" s="13"/>
      <c r="B7" s="13" t="s">
        <v>29</v>
      </c>
      <c r="C7" s="12"/>
    </row>
    <row r="8" spans="1:3" ht="90" thickBot="1">
      <c r="A8" s="13" t="s">
        <v>3</v>
      </c>
      <c r="B8" s="14" t="s">
        <v>114</v>
      </c>
      <c r="C8" s="12"/>
    </row>
    <row r="9" spans="1:3" ht="102.75" thickBot="1">
      <c r="A9" s="13" t="s">
        <v>4</v>
      </c>
      <c r="B9" s="14" t="s">
        <v>115</v>
      </c>
      <c r="C9" s="31"/>
    </row>
    <row r="10" spans="1:3" ht="13.5" thickBot="1">
      <c r="A10" s="11"/>
      <c r="B10" s="16" t="s">
        <v>104</v>
      </c>
      <c r="C10" s="12"/>
    </row>
    <row r="11" spans="1:3" ht="39" thickBot="1">
      <c r="A11" s="13" t="s">
        <v>16</v>
      </c>
      <c r="B11" s="14" t="s">
        <v>32</v>
      </c>
      <c r="C11" s="12"/>
    </row>
    <row r="12" spans="1:3" ht="51.75" thickBot="1">
      <c r="A12" s="11">
        <v>1</v>
      </c>
      <c r="B12" s="16" t="s">
        <v>96</v>
      </c>
      <c r="C12" s="12"/>
    </row>
    <row r="13" spans="1:3" ht="13.5" thickBot="1">
      <c r="A13" s="11"/>
      <c r="B13" s="28" t="s">
        <v>104</v>
      </c>
      <c r="C13" s="12"/>
    </row>
    <row r="14" spans="1:3" ht="51.75" thickBot="1">
      <c r="A14" s="11" t="s">
        <v>116</v>
      </c>
      <c r="B14" s="16" t="s">
        <v>98</v>
      </c>
      <c r="C14" s="12"/>
    </row>
    <row r="15" spans="1:3" ht="51.75" thickBot="1">
      <c r="A15" s="11" t="s">
        <v>117</v>
      </c>
      <c r="B15" s="16" t="s">
        <v>99</v>
      </c>
      <c r="C15" s="12"/>
    </row>
    <row r="16" spans="1:3" ht="39" thickBot="1">
      <c r="A16" s="11" t="s">
        <v>118</v>
      </c>
      <c r="B16" s="16" t="s">
        <v>119</v>
      </c>
      <c r="C16" s="12"/>
    </row>
    <row r="17" spans="1:3" ht="39" thickBot="1">
      <c r="A17" s="11" t="s">
        <v>120</v>
      </c>
      <c r="B17" s="16" t="s">
        <v>121</v>
      </c>
      <c r="C17" s="12"/>
    </row>
    <row r="18" spans="1:3" ht="64.5" thickBot="1">
      <c r="A18" s="11" t="s">
        <v>122</v>
      </c>
      <c r="B18" s="16" t="s">
        <v>123</v>
      </c>
      <c r="C18" s="12"/>
    </row>
    <row r="19" spans="1:3" ht="39" thickBot="1">
      <c r="A19" s="11" t="s">
        <v>124</v>
      </c>
      <c r="B19" s="16" t="s">
        <v>125</v>
      </c>
      <c r="C19" s="12"/>
    </row>
    <row r="20" spans="1:3" ht="39" thickBot="1">
      <c r="A20" s="11" t="s">
        <v>126</v>
      </c>
      <c r="B20" s="16" t="s">
        <v>127</v>
      </c>
      <c r="C20" s="12"/>
    </row>
    <row r="21" spans="1:3" ht="39" thickBot="1">
      <c r="A21" s="11" t="s">
        <v>128</v>
      </c>
      <c r="B21" s="16" t="s">
        <v>129</v>
      </c>
      <c r="C21" s="12"/>
    </row>
    <row r="22" spans="1:3" ht="102.75" thickBot="1">
      <c r="A22" s="11" t="s">
        <v>130</v>
      </c>
      <c r="B22" s="16" t="s">
        <v>131</v>
      </c>
      <c r="C22" s="12"/>
    </row>
    <row r="23" spans="1:3" ht="39" thickBot="1">
      <c r="A23" s="11" t="s">
        <v>132</v>
      </c>
      <c r="B23" s="16" t="s">
        <v>133</v>
      </c>
      <c r="C23" s="12"/>
    </row>
    <row r="24" spans="1:3" ht="39" thickBot="1">
      <c r="A24" s="11">
        <v>2</v>
      </c>
      <c r="B24" s="16" t="s">
        <v>103</v>
      </c>
      <c r="C24" s="12"/>
    </row>
    <row r="25" spans="1:3" ht="39" thickBot="1">
      <c r="A25" s="13" t="s">
        <v>21</v>
      </c>
      <c r="B25" s="14" t="s">
        <v>33</v>
      </c>
      <c r="C25" s="12"/>
    </row>
    <row r="26" spans="1:3" ht="13.5" thickBot="1">
      <c r="A26" s="11"/>
      <c r="B26" s="28" t="s">
        <v>104</v>
      </c>
      <c r="C26" s="12"/>
    </row>
    <row r="27" spans="1:3" ht="51.75" thickBot="1">
      <c r="A27" s="11">
        <v>1</v>
      </c>
      <c r="B27" s="16" t="s">
        <v>98</v>
      </c>
      <c r="C27" s="12"/>
    </row>
    <row r="28" spans="1:3" ht="51.75" thickBot="1">
      <c r="A28" s="11">
        <v>2</v>
      </c>
      <c r="B28" s="16" t="s">
        <v>99</v>
      </c>
      <c r="C28" s="12"/>
    </row>
    <row r="29" spans="1:3" ht="39" thickBot="1">
      <c r="A29" s="11">
        <v>3</v>
      </c>
      <c r="B29" s="16" t="s">
        <v>119</v>
      </c>
      <c r="C29" s="12"/>
    </row>
    <row r="30" spans="1:3" ht="39" thickBot="1">
      <c r="A30" s="11">
        <v>4</v>
      </c>
      <c r="B30" s="16" t="s">
        <v>121</v>
      </c>
      <c r="C30" s="17"/>
    </row>
    <row r="31" spans="1:3" ht="64.5" thickBot="1">
      <c r="A31" s="11">
        <v>5</v>
      </c>
      <c r="B31" s="16" t="s">
        <v>123</v>
      </c>
      <c r="C31" s="17"/>
    </row>
    <row r="32" spans="1:3" ht="39" thickBot="1">
      <c r="A32" s="11">
        <v>6</v>
      </c>
      <c r="B32" s="16" t="s">
        <v>125</v>
      </c>
      <c r="C32" s="17"/>
    </row>
    <row r="33" spans="1:3" ht="39" thickBot="1">
      <c r="A33" s="11">
        <v>7</v>
      </c>
      <c r="B33" s="16" t="s">
        <v>127</v>
      </c>
      <c r="C33" s="17"/>
    </row>
    <row r="34" spans="1:3" ht="39" thickBot="1">
      <c r="A34" s="11">
        <v>8</v>
      </c>
      <c r="B34" s="16" t="s">
        <v>129</v>
      </c>
      <c r="C34" s="17"/>
    </row>
    <row r="35" spans="1:3" ht="102.75" thickBot="1">
      <c r="A35" s="11">
        <v>9</v>
      </c>
      <c r="B35" s="16" t="s">
        <v>131</v>
      </c>
      <c r="C35" s="17"/>
    </row>
    <row r="36" spans="1:3" ht="39" thickBot="1">
      <c r="A36" s="11">
        <v>10</v>
      </c>
      <c r="B36" s="16" t="s">
        <v>133</v>
      </c>
      <c r="C36" s="17"/>
    </row>
    <row r="37" spans="1:3" ht="51.75" thickBot="1">
      <c r="A37" s="13" t="s">
        <v>25</v>
      </c>
      <c r="B37" s="14" t="s">
        <v>134</v>
      </c>
      <c r="C37" s="17"/>
    </row>
    <row r="38" spans="1:3" ht="77.25" thickBot="1">
      <c r="A38" s="13" t="s">
        <v>27</v>
      </c>
      <c r="B38" s="14" t="s">
        <v>135</v>
      </c>
      <c r="C38" s="17"/>
    </row>
    <row r="39" spans="1:3" ht="77.25" thickBot="1">
      <c r="A39" s="13" t="s">
        <v>109</v>
      </c>
      <c r="B39" s="14" t="s">
        <v>110</v>
      </c>
      <c r="C39" s="17"/>
    </row>
  </sheetData>
  <phoneticPr fontId="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J10" sqref="J10"/>
    </sheetView>
  </sheetViews>
  <sheetFormatPr defaultRowHeight="12.75"/>
  <sheetData>
    <row r="1" spans="1:11" ht="76.5">
      <c r="A1" s="2" t="s">
        <v>5</v>
      </c>
      <c r="B1" s="3" t="s">
        <v>136</v>
      </c>
    </row>
    <row r="2" spans="1:11">
      <c r="A2" s="26"/>
    </row>
    <row r="3" spans="1:11">
      <c r="A3" s="5" t="s">
        <v>137</v>
      </c>
    </row>
    <row r="4" spans="1:11">
      <c r="A4" s="6" t="s">
        <v>8</v>
      </c>
    </row>
    <row r="5" spans="1:11" ht="13.5" thickBot="1">
      <c r="A5" s="7" t="s">
        <v>9</v>
      </c>
    </row>
    <row r="6" spans="1:11" ht="101.25" customHeight="1" thickBot="1">
      <c r="A6" s="187" t="s">
        <v>0</v>
      </c>
      <c r="B6" s="187" t="s">
        <v>138</v>
      </c>
      <c r="C6" s="187" t="s">
        <v>139</v>
      </c>
      <c r="D6" s="187" t="s">
        <v>140</v>
      </c>
      <c r="E6" s="187" t="s">
        <v>141</v>
      </c>
      <c r="F6" s="187" t="s">
        <v>142</v>
      </c>
      <c r="G6" s="187" t="s">
        <v>143</v>
      </c>
      <c r="H6" s="192" t="s">
        <v>144</v>
      </c>
      <c r="I6" s="193"/>
      <c r="J6" s="194"/>
      <c r="K6" s="187" t="s">
        <v>145</v>
      </c>
    </row>
    <row r="7" spans="1:11" ht="39" thickBot="1">
      <c r="A7" s="188"/>
      <c r="B7" s="188"/>
      <c r="C7" s="188"/>
      <c r="D7" s="188"/>
      <c r="E7" s="188"/>
      <c r="F7" s="188"/>
      <c r="G7" s="188"/>
      <c r="H7" s="10" t="s">
        <v>146</v>
      </c>
      <c r="I7" s="10" t="s">
        <v>147</v>
      </c>
      <c r="J7" s="10" t="s">
        <v>148</v>
      </c>
      <c r="K7" s="188"/>
    </row>
    <row r="8" spans="1:11" ht="13.5" thickBot="1">
      <c r="A8" s="10" t="s">
        <v>3</v>
      </c>
      <c r="B8" s="10" t="s">
        <v>4</v>
      </c>
      <c r="C8" s="10">
        <v>1</v>
      </c>
      <c r="D8" s="10">
        <v>2</v>
      </c>
      <c r="E8" s="10">
        <v>3</v>
      </c>
      <c r="F8" s="10">
        <v>4</v>
      </c>
      <c r="G8" s="10">
        <v>5</v>
      </c>
      <c r="H8" s="10">
        <v>6</v>
      </c>
      <c r="I8" s="10">
        <v>7</v>
      </c>
      <c r="J8" s="10">
        <v>8</v>
      </c>
      <c r="K8" s="21">
        <v>9</v>
      </c>
    </row>
    <row r="9" spans="1:11" ht="26.25" thickBot="1">
      <c r="A9" s="9"/>
      <c r="B9" s="9" t="s">
        <v>146</v>
      </c>
      <c r="C9" s="9"/>
      <c r="D9" s="9"/>
      <c r="E9" s="9"/>
      <c r="F9" s="13"/>
      <c r="G9" s="13"/>
      <c r="H9" s="9"/>
      <c r="I9" s="9"/>
      <c r="J9" s="9"/>
      <c r="K9" s="18"/>
    </row>
    <row r="10" spans="1:11" ht="51.75" thickBot="1">
      <c r="A10" s="9" t="s">
        <v>16</v>
      </c>
      <c r="B10" s="22" t="s">
        <v>149</v>
      </c>
      <c r="C10" s="9"/>
      <c r="D10" s="9"/>
      <c r="E10" s="9"/>
      <c r="F10" s="13"/>
      <c r="G10" s="13"/>
      <c r="H10" s="9"/>
      <c r="I10" s="9"/>
      <c r="J10" s="9"/>
      <c r="K10" s="18"/>
    </row>
    <row r="11" spans="1:11" ht="26.25" thickBot="1">
      <c r="A11" s="10">
        <v>1</v>
      </c>
      <c r="B11" s="24" t="s">
        <v>150</v>
      </c>
      <c r="C11" s="10"/>
      <c r="D11" s="10"/>
      <c r="E11" s="10"/>
      <c r="F11" s="11"/>
      <c r="G11" s="11"/>
      <c r="H11" s="10"/>
      <c r="I11" s="10"/>
      <c r="J11" s="10"/>
      <c r="K11" s="21"/>
    </row>
    <row r="12" spans="1:11" ht="26.25" thickBot="1">
      <c r="A12" s="10">
        <v>2</v>
      </c>
      <c r="B12" s="24" t="s">
        <v>151</v>
      </c>
      <c r="C12" s="10"/>
      <c r="D12" s="10"/>
      <c r="E12" s="10"/>
      <c r="F12" s="11"/>
      <c r="G12" s="11"/>
      <c r="H12" s="10"/>
      <c r="I12" s="10"/>
      <c r="J12" s="10"/>
      <c r="K12" s="21"/>
    </row>
    <row r="13" spans="1:11" ht="13.5" thickBot="1">
      <c r="A13" s="10" t="s">
        <v>152</v>
      </c>
      <c r="B13" s="24" t="s">
        <v>152</v>
      </c>
      <c r="C13" s="10"/>
      <c r="D13" s="10"/>
      <c r="E13" s="10"/>
      <c r="F13" s="11"/>
      <c r="G13" s="11"/>
      <c r="H13" s="10"/>
      <c r="I13" s="10"/>
      <c r="J13" s="10"/>
      <c r="K13" s="21"/>
    </row>
    <row r="14" spans="1:11" ht="51.75" thickBot="1">
      <c r="A14" s="9" t="s">
        <v>21</v>
      </c>
      <c r="B14" s="22" t="s">
        <v>142</v>
      </c>
      <c r="C14" s="9"/>
      <c r="D14" s="9"/>
      <c r="E14" s="9"/>
      <c r="F14" s="13"/>
      <c r="G14" s="13"/>
      <c r="H14" s="9"/>
      <c r="I14" s="9"/>
      <c r="J14" s="9"/>
      <c r="K14" s="18"/>
    </row>
    <row r="15" spans="1:11" ht="77.25" thickBot="1">
      <c r="A15" s="9" t="s">
        <v>25</v>
      </c>
      <c r="B15" s="22" t="s">
        <v>143</v>
      </c>
      <c r="C15" s="9"/>
      <c r="D15" s="9"/>
      <c r="E15" s="9"/>
      <c r="F15" s="13"/>
      <c r="G15" s="13"/>
      <c r="H15" s="9"/>
      <c r="I15" s="9"/>
      <c r="J15" s="9"/>
      <c r="K15" s="18"/>
    </row>
    <row r="16" spans="1:11" ht="102.75" thickBot="1">
      <c r="A16" s="9" t="s">
        <v>27</v>
      </c>
      <c r="B16" s="22" t="s">
        <v>153</v>
      </c>
      <c r="C16" s="9"/>
      <c r="D16" s="9"/>
      <c r="E16" s="9"/>
      <c r="F16" s="13"/>
      <c r="G16" s="13"/>
      <c r="H16" s="9"/>
      <c r="I16" s="9"/>
      <c r="J16" s="9"/>
      <c r="K16" s="18"/>
    </row>
    <row r="17" spans="1:11" ht="102.75" thickBot="1">
      <c r="A17" s="9" t="s">
        <v>154</v>
      </c>
      <c r="B17" s="22" t="s">
        <v>145</v>
      </c>
      <c r="C17" s="9"/>
      <c r="D17" s="9"/>
      <c r="E17" s="9"/>
      <c r="F17" s="13"/>
      <c r="G17" s="13"/>
      <c r="H17" s="9"/>
      <c r="I17" s="9"/>
      <c r="J17" s="9"/>
      <c r="K17" s="18"/>
    </row>
    <row r="18" spans="1:11">
      <c r="A18" s="26"/>
    </row>
  </sheetData>
  <mergeCells count="9">
    <mergeCell ref="A6:A7"/>
    <mergeCell ref="B6:B7"/>
    <mergeCell ref="C6:C7"/>
    <mergeCell ref="D6:D7"/>
    <mergeCell ref="K6:K7"/>
    <mergeCell ref="E6:E7"/>
    <mergeCell ref="F6:F7"/>
    <mergeCell ref="G6:G7"/>
    <mergeCell ref="H6:J6"/>
  </mergeCells>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sqref="A1:O13"/>
    </sheetView>
  </sheetViews>
  <sheetFormatPr defaultRowHeight="12.75"/>
  <sheetData>
    <row r="1" spans="1:15" ht="76.5">
      <c r="A1" s="2" t="s">
        <v>5</v>
      </c>
      <c r="B1" s="3" t="s">
        <v>155</v>
      </c>
    </row>
    <row r="2" spans="1:15">
      <c r="A2" s="26"/>
    </row>
    <row r="3" spans="1:15">
      <c r="A3" s="5" t="s">
        <v>156</v>
      </c>
    </row>
    <row r="4" spans="1:15">
      <c r="A4" s="6" t="s">
        <v>8</v>
      </c>
    </row>
    <row r="5" spans="1:15" ht="13.5" thickBot="1">
      <c r="A5" s="7" t="s">
        <v>9</v>
      </c>
    </row>
    <row r="6" spans="1:15" ht="13.5" thickBot="1">
      <c r="A6" s="187" t="s">
        <v>0</v>
      </c>
      <c r="B6" s="187" t="s">
        <v>138</v>
      </c>
      <c r="C6" s="187" t="s">
        <v>146</v>
      </c>
      <c r="D6" s="192" t="s">
        <v>157</v>
      </c>
      <c r="E6" s="193"/>
      <c r="F6" s="193"/>
      <c r="G6" s="193"/>
      <c r="H6" s="193"/>
      <c r="I6" s="193"/>
      <c r="J6" s="193"/>
      <c r="K6" s="193"/>
      <c r="L6" s="193"/>
      <c r="M6" s="193"/>
      <c r="N6" s="193"/>
      <c r="O6" s="194"/>
    </row>
    <row r="7" spans="1:15" ht="24.75" customHeight="1" thickBot="1">
      <c r="A7" s="195"/>
      <c r="B7" s="195"/>
      <c r="C7" s="195"/>
      <c r="D7" s="187" t="s">
        <v>158</v>
      </c>
      <c r="E7" s="187" t="s">
        <v>159</v>
      </c>
      <c r="F7" s="187" t="s">
        <v>160</v>
      </c>
      <c r="G7" s="187" t="s">
        <v>161</v>
      </c>
      <c r="H7" s="187" t="s">
        <v>162</v>
      </c>
      <c r="I7" s="187" t="s">
        <v>163</v>
      </c>
      <c r="J7" s="187" t="s">
        <v>164</v>
      </c>
      <c r="K7" s="187" t="s">
        <v>165</v>
      </c>
      <c r="L7" s="192" t="s">
        <v>157</v>
      </c>
      <c r="M7" s="194"/>
      <c r="N7" s="187" t="s">
        <v>166</v>
      </c>
      <c r="O7" s="187" t="s">
        <v>167</v>
      </c>
    </row>
    <row r="8" spans="1:15" ht="115.5" thickBot="1">
      <c r="A8" s="188"/>
      <c r="B8" s="188"/>
      <c r="C8" s="188"/>
      <c r="D8" s="188"/>
      <c r="E8" s="188"/>
      <c r="F8" s="188"/>
      <c r="G8" s="188"/>
      <c r="H8" s="188"/>
      <c r="I8" s="188"/>
      <c r="J8" s="188"/>
      <c r="K8" s="188"/>
      <c r="L8" s="10" t="s">
        <v>168</v>
      </c>
      <c r="M8" s="10" t="s">
        <v>169</v>
      </c>
      <c r="N8" s="188"/>
      <c r="O8" s="188"/>
    </row>
    <row r="9" spans="1:15" ht="13.5" thickBot="1">
      <c r="A9" s="10" t="s">
        <v>3</v>
      </c>
      <c r="B9" s="10" t="s">
        <v>4</v>
      </c>
      <c r="C9" s="10">
        <v>1</v>
      </c>
      <c r="D9" s="10">
        <v>2</v>
      </c>
      <c r="E9" s="10">
        <v>3</v>
      </c>
      <c r="F9" s="10">
        <v>4</v>
      </c>
      <c r="G9" s="10">
        <v>5</v>
      </c>
      <c r="H9" s="10">
        <v>6</v>
      </c>
      <c r="I9" s="10">
        <v>7</v>
      </c>
      <c r="J9" s="10">
        <v>8</v>
      </c>
      <c r="K9" s="10">
        <v>9</v>
      </c>
      <c r="L9" s="10">
        <v>10</v>
      </c>
      <c r="M9" s="10">
        <v>11</v>
      </c>
      <c r="N9" s="10">
        <v>12</v>
      </c>
      <c r="O9" s="21">
        <v>13</v>
      </c>
    </row>
    <row r="10" spans="1:15" ht="26.25" thickBot="1">
      <c r="A10" s="9"/>
      <c r="B10" s="9" t="s">
        <v>146</v>
      </c>
      <c r="C10" s="9"/>
      <c r="D10" s="9"/>
      <c r="E10" s="9"/>
      <c r="F10" s="9"/>
      <c r="G10" s="9"/>
      <c r="H10" s="9"/>
      <c r="I10" s="9"/>
      <c r="J10" s="9"/>
      <c r="K10" s="9"/>
      <c r="L10" s="9"/>
      <c r="M10" s="9"/>
      <c r="N10" s="9"/>
      <c r="O10" s="18"/>
    </row>
    <row r="11" spans="1:15" ht="26.25" thickBot="1">
      <c r="A11" s="10">
        <v>1</v>
      </c>
      <c r="B11" s="24" t="s">
        <v>150</v>
      </c>
      <c r="C11" s="10"/>
      <c r="D11" s="10"/>
      <c r="E11" s="10"/>
      <c r="F11" s="10"/>
      <c r="G11" s="10"/>
      <c r="H11" s="10"/>
      <c r="I11" s="10"/>
      <c r="J11" s="10"/>
      <c r="K11" s="10"/>
      <c r="L11" s="10"/>
      <c r="M11" s="10"/>
      <c r="N11" s="10"/>
      <c r="O11" s="21"/>
    </row>
    <row r="12" spans="1:15" ht="26.25" thickBot="1">
      <c r="A12" s="10">
        <v>2</v>
      </c>
      <c r="B12" s="24" t="s">
        <v>151</v>
      </c>
      <c r="C12" s="10"/>
      <c r="D12" s="10"/>
      <c r="E12" s="10"/>
      <c r="F12" s="10"/>
      <c r="G12" s="10"/>
      <c r="H12" s="10"/>
      <c r="I12" s="10"/>
      <c r="J12" s="10"/>
      <c r="K12" s="10"/>
      <c r="L12" s="10"/>
      <c r="M12" s="10"/>
      <c r="N12" s="10"/>
      <c r="O12" s="21"/>
    </row>
    <row r="13" spans="1:15" ht="13.5" thickBot="1">
      <c r="A13" s="10" t="s">
        <v>152</v>
      </c>
      <c r="B13" s="24" t="s">
        <v>152</v>
      </c>
      <c r="C13" s="10"/>
      <c r="D13" s="10"/>
      <c r="E13" s="10"/>
      <c r="F13" s="10"/>
      <c r="G13" s="10"/>
      <c r="H13" s="10"/>
      <c r="I13" s="10"/>
      <c r="J13" s="10"/>
      <c r="K13" s="10"/>
      <c r="L13" s="10"/>
      <c r="M13" s="10"/>
      <c r="N13" s="10"/>
      <c r="O13" s="21"/>
    </row>
  </sheetData>
  <mergeCells count="15">
    <mergeCell ref="A6:A8"/>
    <mergeCell ref="B6:B8"/>
    <mergeCell ref="C6:C8"/>
    <mergeCell ref="D6:O6"/>
    <mergeCell ref="D7:D8"/>
    <mergeCell ref="O7:O8"/>
    <mergeCell ref="J7:J8"/>
    <mergeCell ref="K7:K8"/>
    <mergeCell ref="L7:M7"/>
    <mergeCell ref="N7:N8"/>
    <mergeCell ref="E7:E8"/>
    <mergeCell ref="F7:F8"/>
    <mergeCell ref="G7:G8"/>
    <mergeCell ref="H7:H8"/>
    <mergeCell ref="I7:I8"/>
  </mergeCells>
  <phoneticPr fontId="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sqref="A1:O13"/>
    </sheetView>
  </sheetViews>
  <sheetFormatPr defaultRowHeight="12.75"/>
  <sheetData>
    <row r="1" spans="1:15" ht="76.5">
      <c r="A1" s="2" t="s">
        <v>5</v>
      </c>
      <c r="B1" s="3" t="s">
        <v>170</v>
      </c>
    </row>
    <row r="2" spans="1:15">
      <c r="A2" s="26"/>
    </row>
    <row r="3" spans="1:15">
      <c r="A3" s="5" t="s">
        <v>171</v>
      </c>
    </row>
    <row r="4" spans="1:15">
      <c r="A4" s="6" t="s">
        <v>8</v>
      </c>
    </row>
    <row r="5" spans="1:15" ht="13.5" thickBot="1">
      <c r="A5" s="7" t="s">
        <v>9</v>
      </c>
    </row>
    <row r="6" spans="1:15" ht="13.5" thickBot="1">
      <c r="A6" s="187" t="s">
        <v>0</v>
      </c>
      <c r="B6" s="187" t="s">
        <v>138</v>
      </c>
      <c r="C6" s="187" t="s">
        <v>146</v>
      </c>
      <c r="D6" s="192" t="s">
        <v>157</v>
      </c>
      <c r="E6" s="193"/>
      <c r="F6" s="193"/>
      <c r="G6" s="193"/>
      <c r="H6" s="193"/>
      <c r="I6" s="193"/>
      <c r="J6" s="193"/>
      <c r="K6" s="193"/>
      <c r="L6" s="193"/>
      <c r="M6" s="193"/>
      <c r="N6" s="193"/>
      <c r="O6" s="194"/>
    </row>
    <row r="7" spans="1:15" ht="24.75" customHeight="1" thickBot="1">
      <c r="A7" s="195"/>
      <c r="B7" s="195"/>
      <c r="C7" s="195"/>
      <c r="D7" s="187" t="s">
        <v>158</v>
      </c>
      <c r="E7" s="187" t="s">
        <v>159</v>
      </c>
      <c r="F7" s="187" t="s">
        <v>160</v>
      </c>
      <c r="G7" s="187" t="s">
        <v>161</v>
      </c>
      <c r="H7" s="187" t="s">
        <v>162</v>
      </c>
      <c r="I7" s="187" t="s">
        <v>163</v>
      </c>
      <c r="J7" s="187" t="s">
        <v>164</v>
      </c>
      <c r="K7" s="187" t="s">
        <v>165</v>
      </c>
      <c r="L7" s="192" t="s">
        <v>157</v>
      </c>
      <c r="M7" s="194"/>
      <c r="N7" s="187" t="s">
        <v>166</v>
      </c>
      <c r="O7" s="187" t="s">
        <v>167</v>
      </c>
    </row>
    <row r="8" spans="1:15" ht="115.5" thickBot="1">
      <c r="A8" s="188"/>
      <c r="B8" s="188"/>
      <c r="C8" s="188"/>
      <c r="D8" s="188"/>
      <c r="E8" s="188"/>
      <c r="F8" s="188"/>
      <c r="G8" s="188"/>
      <c r="H8" s="188"/>
      <c r="I8" s="188"/>
      <c r="J8" s="188"/>
      <c r="K8" s="188"/>
      <c r="L8" s="10" t="s">
        <v>168</v>
      </c>
      <c r="M8" s="10" t="s">
        <v>169</v>
      </c>
      <c r="N8" s="188"/>
      <c r="O8" s="188"/>
    </row>
    <row r="9" spans="1:15" ht="13.5" thickBot="1">
      <c r="A9" s="10" t="s">
        <v>3</v>
      </c>
      <c r="B9" s="10" t="s">
        <v>4</v>
      </c>
      <c r="C9" s="10">
        <v>1</v>
      </c>
      <c r="D9" s="10">
        <v>2</v>
      </c>
      <c r="E9" s="10">
        <v>3</v>
      </c>
      <c r="F9" s="10">
        <v>4</v>
      </c>
      <c r="G9" s="10">
        <v>5</v>
      </c>
      <c r="H9" s="10">
        <v>6</v>
      </c>
      <c r="I9" s="10">
        <v>7</v>
      </c>
      <c r="J9" s="10">
        <v>8</v>
      </c>
      <c r="K9" s="10">
        <v>9</v>
      </c>
      <c r="L9" s="10">
        <v>10</v>
      </c>
      <c r="M9" s="10">
        <v>11</v>
      </c>
      <c r="N9" s="10">
        <v>12</v>
      </c>
      <c r="O9" s="21">
        <v>13</v>
      </c>
    </row>
    <row r="10" spans="1:15" ht="26.25" thickBot="1">
      <c r="A10" s="9"/>
      <c r="B10" s="9" t="s">
        <v>146</v>
      </c>
      <c r="C10" s="9"/>
      <c r="D10" s="9"/>
      <c r="E10" s="9"/>
      <c r="F10" s="9"/>
      <c r="G10" s="9"/>
      <c r="H10" s="9"/>
      <c r="I10" s="9"/>
      <c r="J10" s="9"/>
      <c r="K10" s="9"/>
      <c r="L10" s="9"/>
      <c r="M10" s="9"/>
      <c r="N10" s="9"/>
      <c r="O10" s="18"/>
    </row>
    <row r="11" spans="1:15" ht="26.25" thickBot="1">
      <c r="A11" s="10">
        <v>1</v>
      </c>
      <c r="B11" s="24" t="s">
        <v>150</v>
      </c>
      <c r="C11" s="9"/>
      <c r="D11" s="9"/>
      <c r="E11" s="9"/>
      <c r="F11" s="9"/>
      <c r="G11" s="9"/>
      <c r="H11" s="9"/>
      <c r="I11" s="9"/>
      <c r="J11" s="9"/>
      <c r="K11" s="9"/>
      <c r="L11" s="9"/>
      <c r="M11" s="9"/>
      <c r="N11" s="9"/>
      <c r="O11" s="18"/>
    </row>
    <row r="12" spans="1:15" ht="26.25" thickBot="1">
      <c r="A12" s="10">
        <v>2</v>
      </c>
      <c r="B12" s="24" t="s">
        <v>151</v>
      </c>
      <c r="C12" s="10"/>
      <c r="D12" s="10"/>
      <c r="E12" s="10"/>
      <c r="F12" s="10"/>
      <c r="G12" s="10"/>
      <c r="H12" s="10"/>
      <c r="I12" s="10"/>
      <c r="J12" s="10"/>
      <c r="K12" s="10"/>
      <c r="L12" s="10"/>
      <c r="M12" s="10"/>
      <c r="N12" s="10"/>
      <c r="O12" s="21"/>
    </row>
    <row r="13" spans="1:15" ht="13.5" thickBot="1">
      <c r="A13" s="10" t="s">
        <v>152</v>
      </c>
      <c r="B13" s="24" t="s">
        <v>152</v>
      </c>
      <c r="C13" s="10"/>
      <c r="D13" s="10"/>
      <c r="E13" s="10"/>
      <c r="F13" s="10"/>
      <c r="G13" s="10"/>
      <c r="H13" s="10"/>
      <c r="I13" s="10"/>
      <c r="J13" s="10"/>
      <c r="K13" s="10"/>
      <c r="L13" s="10"/>
      <c r="M13" s="10"/>
      <c r="N13" s="10"/>
      <c r="O13" s="21"/>
    </row>
  </sheetData>
  <mergeCells count="15">
    <mergeCell ref="A6:A8"/>
    <mergeCell ref="B6:B8"/>
    <mergeCell ref="C6:C8"/>
    <mergeCell ref="D6:O6"/>
    <mergeCell ref="D7:D8"/>
    <mergeCell ref="O7:O8"/>
    <mergeCell ref="J7:J8"/>
    <mergeCell ref="K7:K8"/>
    <mergeCell ref="L7:M7"/>
    <mergeCell ref="N7:N8"/>
    <mergeCell ref="E7:E8"/>
    <mergeCell ref="F7:F8"/>
    <mergeCell ref="G7:G8"/>
    <mergeCell ref="H7:H8"/>
    <mergeCell ref="I7:I8"/>
  </mergeCells>
  <phoneticPr fontId="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sqref="A1:J15"/>
    </sheetView>
  </sheetViews>
  <sheetFormatPr defaultRowHeight="12.75"/>
  <sheetData>
    <row r="1" spans="1:10" ht="76.5">
      <c r="A1" s="2" t="s">
        <v>5</v>
      </c>
      <c r="B1" s="3" t="s">
        <v>172</v>
      </c>
    </row>
    <row r="2" spans="1:10">
      <c r="A2" s="26"/>
    </row>
    <row r="3" spans="1:10">
      <c r="A3" s="5"/>
    </row>
    <row r="4" spans="1:10">
      <c r="A4" s="5" t="s">
        <v>173</v>
      </c>
    </row>
    <row r="5" spans="1:10">
      <c r="A5" s="6" t="s">
        <v>8</v>
      </c>
    </row>
    <row r="6" spans="1:10" ht="13.5" thickBot="1">
      <c r="A6" s="7" t="s">
        <v>9</v>
      </c>
    </row>
    <row r="7" spans="1:10" ht="25.5" customHeight="1" thickBot="1">
      <c r="A7" s="196" t="s">
        <v>174</v>
      </c>
      <c r="B7" s="196" t="s">
        <v>175</v>
      </c>
      <c r="C7" s="196" t="s">
        <v>176</v>
      </c>
      <c r="D7" s="199" t="s">
        <v>177</v>
      </c>
      <c r="E7" s="200"/>
      <c r="F7" s="201"/>
      <c r="G7" s="196" t="s">
        <v>178</v>
      </c>
      <c r="H7" s="196" t="s">
        <v>179</v>
      </c>
      <c r="I7" s="196" t="s">
        <v>28</v>
      </c>
      <c r="J7" s="196" t="s">
        <v>180</v>
      </c>
    </row>
    <row r="8" spans="1:10" ht="13.5" thickBot="1">
      <c r="A8" s="197"/>
      <c r="B8" s="197"/>
      <c r="C8" s="197"/>
      <c r="D8" s="196" t="s">
        <v>181</v>
      </c>
      <c r="E8" s="202" t="s">
        <v>90</v>
      </c>
      <c r="F8" s="203"/>
      <c r="G8" s="197"/>
      <c r="H8" s="197"/>
      <c r="I8" s="197"/>
      <c r="J8" s="197"/>
    </row>
    <row r="9" spans="1:10" ht="77.25" thickBot="1">
      <c r="A9" s="198"/>
      <c r="B9" s="198"/>
      <c r="C9" s="198"/>
      <c r="D9" s="198"/>
      <c r="E9" s="33" t="s">
        <v>182</v>
      </c>
      <c r="F9" s="33" t="s">
        <v>183</v>
      </c>
      <c r="G9" s="198"/>
      <c r="H9" s="198"/>
      <c r="I9" s="198"/>
      <c r="J9" s="198"/>
    </row>
    <row r="10" spans="1:10" ht="13.5" thickBot="1">
      <c r="A10" s="34" t="s">
        <v>3</v>
      </c>
      <c r="B10" s="34" t="s">
        <v>4</v>
      </c>
      <c r="C10" s="34">
        <v>1</v>
      </c>
      <c r="D10" s="34">
        <v>2</v>
      </c>
      <c r="E10" s="34">
        <v>3</v>
      </c>
      <c r="F10" s="34">
        <v>4</v>
      </c>
      <c r="G10" s="34">
        <v>5</v>
      </c>
      <c r="H10" s="34">
        <v>6</v>
      </c>
      <c r="I10" s="34">
        <v>7</v>
      </c>
      <c r="J10" s="35">
        <v>8</v>
      </c>
    </row>
    <row r="11" spans="1:10" ht="26.25" thickBot="1">
      <c r="A11" s="36"/>
      <c r="B11" s="37" t="s">
        <v>146</v>
      </c>
      <c r="C11" s="36"/>
      <c r="D11" s="36"/>
      <c r="E11" s="36"/>
      <c r="F11" s="36"/>
      <c r="G11" s="36"/>
      <c r="H11" s="36"/>
      <c r="I11" s="36"/>
      <c r="J11" s="38"/>
    </row>
    <row r="12" spans="1:10" ht="13.5" thickBot="1">
      <c r="A12" s="34">
        <v>1</v>
      </c>
      <c r="B12" s="36" t="s">
        <v>184</v>
      </c>
      <c r="C12" s="36"/>
      <c r="D12" s="36"/>
      <c r="E12" s="36"/>
      <c r="F12" s="36"/>
      <c r="G12" s="36"/>
      <c r="H12" s="36"/>
      <c r="I12" s="36"/>
      <c r="J12" s="38"/>
    </row>
    <row r="13" spans="1:10" ht="26.25" thickBot="1">
      <c r="A13" s="34">
        <v>2</v>
      </c>
      <c r="B13" s="36" t="s">
        <v>185</v>
      </c>
      <c r="C13" s="36"/>
      <c r="D13" s="36"/>
      <c r="E13" s="36"/>
      <c r="F13" s="36"/>
      <c r="G13" s="36"/>
      <c r="H13" s="36"/>
      <c r="I13" s="36"/>
      <c r="J13" s="38"/>
    </row>
    <row r="14" spans="1:10" ht="13.5" thickBot="1">
      <c r="A14" s="34">
        <v>3</v>
      </c>
      <c r="B14" s="36" t="s">
        <v>186</v>
      </c>
      <c r="C14" s="36"/>
      <c r="D14" s="36"/>
      <c r="E14" s="36"/>
      <c r="F14" s="36"/>
      <c r="G14" s="36"/>
      <c r="H14" s="36"/>
      <c r="I14" s="36"/>
      <c r="J14" s="38"/>
    </row>
    <row r="15" spans="1:10" ht="13.5" thickBot="1">
      <c r="A15" s="34" t="s">
        <v>152</v>
      </c>
      <c r="B15" s="36" t="s">
        <v>152</v>
      </c>
      <c r="C15" s="36"/>
      <c r="D15" s="36"/>
      <c r="E15" s="36"/>
      <c r="F15" s="36"/>
      <c r="G15" s="36"/>
      <c r="H15" s="36"/>
      <c r="I15" s="36"/>
      <c r="J15" s="38"/>
    </row>
  </sheetData>
  <mergeCells count="10">
    <mergeCell ref="G7:G9"/>
    <mergeCell ref="H7:H9"/>
    <mergeCell ref="I7:I9"/>
    <mergeCell ref="J7:J9"/>
    <mergeCell ref="A7:A9"/>
    <mergeCell ref="B7:B9"/>
    <mergeCell ref="C7:C9"/>
    <mergeCell ref="D7:F7"/>
    <mergeCell ref="D8:D9"/>
    <mergeCell ref="E8:F8"/>
  </mergeCells>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Biểu 69</vt:lpstr>
      <vt:lpstr>biểu 70</vt:lpstr>
      <vt:lpstr>biểu 71</vt:lpstr>
      <vt:lpstr>biểu 72</vt:lpstr>
      <vt:lpstr>biểu 73</vt:lpstr>
      <vt:lpstr>biểu 74</vt:lpstr>
      <vt:lpstr>biểu 75</vt:lpstr>
      <vt:lpstr>biểu 76</vt:lpstr>
      <vt:lpstr>biểu 77</vt:lpstr>
      <vt:lpstr>biêu 78</vt:lpstr>
      <vt:lpstr>biểu 79</vt:lpstr>
      <vt:lpstr>biêu 80</vt:lpstr>
      <vt:lpstr>Biểu 81</vt:lpstr>
      <vt:lpstr>Biểu 82</vt:lpstr>
      <vt:lpstr>Biểu 83</vt:lpstr>
      <vt:lpstr>Biểu 84</vt:lpstr>
      <vt:lpstr>Biểu 85</vt:lpstr>
      <vt:lpstr>Biểu 86</vt:lpstr>
      <vt:lpstr>Biểu 87</vt:lpstr>
      <vt:lpstr>Mẫu biểu số 54</vt:lpstr>
      <vt:lpstr>Mẫu biểu số 55</vt:lpstr>
      <vt:lpstr>Mẫu biểu số 56.1</vt:lpstr>
      <vt:lpstr>Sheet1</vt:lpstr>
      <vt:lpstr>'Mẫu biểu số 56.1'!Print_Titles</vt:lpstr>
    </vt:vector>
  </TitlesOfParts>
  <Company>Giaphat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 Phat</dc:creator>
  <cp:lastModifiedBy>GP</cp:lastModifiedBy>
  <cp:lastPrinted>2023-04-11T04:18:45Z</cp:lastPrinted>
  <dcterms:created xsi:type="dcterms:W3CDTF">2017-06-26T00:55:49Z</dcterms:created>
  <dcterms:modified xsi:type="dcterms:W3CDTF">2026-07-07T09:08:40Z</dcterms:modified>
</cp:coreProperties>
</file>